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4"/>
  </bookViews>
  <sheets>
    <sheet name="дод.1" sheetId="1" r:id="rId1"/>
    <sheet name="дод.2 " sheetId="2" r:id="rId2"/>
    <sheet name="дод.6" sheetId="3" r:id="rId3"/>
    <sheet name="дод.4" sheetId="4" r:id="rId4"/>
    <sheet name="дод.3" sheetId="5" r:id="rId5"/>
    <sheet name="дод.5" sheetId="6" r:id="rId6"/>
  </sheets>
  <definedNames>
    <definedName name="_xlfn.AGGREGATE" hidden="1">#NAME?</definedName>
    <definedName name="Z_0D23CBFE_1AE5_44E3_A57B_1104ADF05CF0_.wvu.PrintTitles" localSheetId="0" hidden="1">'дод.1'!$6:$8</definedName>
    <definedName name="Z_1424C569_718F_47D6_BC5A_D67C1E6BA45C_.wvu.PrintTitles" localSheetId="0" hidden="1">'дод.1'!$7:$8</definedName>
    <definedName name="Z_1424C569_718F_47D6_BC5A_D67C1E6BA45C_.wvu.PrintTitles" localSheetId="1" hidden="1">'дод.2 '!$7:$10</definedName>
    <definedName name="Z_89B724E8_ED6C_4DB8_8245_E5D235C9793D_.wvu.PrintTitles" localSheetId="0" hidden="1">'дод.1'!$6:$8</definedName>
    <definedName name="А84">'дод.2 '!#REF!</definedName>
    <definedName name="_xlnm.Print_Titles" localSheetId="0">'дод.1'!$7:$8</definedName>
    <definedName name="_xlnm.Print_Titles" localSheetId="1">'дод.2 '!$7:$10</definedName>
    <definedName name="_xlnm.Print_Titles" localSheetId="4">'дод.3'!$7:$10</definedName>
    <definedName name="_xlnm.Print_Titles" localSheetId="5">'дод.5'!$8:$8</definedName>
    <definedName name="_xlnm.Print_Area" localSheetId="4">'дод.3'!$A$1:$P$38</definedName>
    <definedName name="_xlnm.Print_Area" localSheetId="2">'дод.6'!$A$1:$K$17</definedName>
  </definedNames>
  <calcPr fullCalcOnLoad="1"/>
</workbook>
</file>

<file path=xl/sharedStrings.xml><?xml version="1.0" encoding="utf-8"?>
<sst xmlns="http://schemas.openxmlformats.org/spreadsheetml/2006/main" count="393" uniqueCount="187">
  <si>
    <t xml:space="preserve">з Довжанського сільського бюджету </t>
  </si>
  <si>
    <t xml:space="preserve">з Дубрівського сільського бюджету </t>
  </si>
  <si>
    <t xml:space="preserve">з Білківського сільського бюджету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</si>
  <si>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</si>
  <si>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</si>
  <si>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</si>
  <si>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</si>
  <si>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</si>
  <si>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r>
      <t>Офіційні трансферти</t>
    </r>
    <r>
      <rPr>
        <sz val="12"/>
        <rFont val="Times New Roman"/>
        <family val="1"/>
      </rPr>
      <t xml:space="preserve"> </t>
    </r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</si>
  <si>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</si>
  <si>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</si>
  <si>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</si>
  <si>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</si>
  <si>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</si>
  <si>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</si>
  <si>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</si>
  <si>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</si>
  <si>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</si>
  <si>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</si>
  <si>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r>
      <t xml:space="preserve">Райдержадміністрація                    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</si>
  <si>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комунальні послуги та енергоносії</t>
  </si>
  <si>
    <t>в т.ч. бюджет розвитку</t>
  </si>
  <si>
    <t>Від органів державного управління</t>
  </si>
  <si>
    <t>Разом доходів</t>
  </si>
  <si>
    <t>грн.</t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</si>
  <si>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</si>
  <si>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t>Заступник голови ради</t>
  </si>
  <si>
    <t xml:space="preserve">Заступник голови ради                                                            </t>
  </si>
  <si>
    <t>В.Половка</t>
  </si>
  <si>
    <t>Код ФКВКБ</t>
  </si>
  <si>
    <t>Код програмної класифікації видатків та кредитування місцевих бюджетів</t>
  </si>
  <si>
    <t>Код ВКВ/ ТПКВКМБ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</si>
  <si>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</si>
  <si>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Усього видатків</t>
  </si>
  <si>
    <t>ЗМІНИ ДО РОЗПОДІЛУ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</si>
  <si>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</si>
  <si>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</si>
  <si>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</si>
  <si>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</si>
  <si>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</si>
  <si>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</si>
  <si>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</si>
  <si>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</si>
  <si>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</si>
  <si>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</si>
  <si>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1000000</t>
  </si>
  <si>
    <t>1010000</t>
  </si>
  <si>
    <t>02</t>
  </si>
  <si>
    <t>0200000</t>
  </si>
  <si>
    <t>0210000</t>
  </si>
  <si>
    <t xml:space="preserve">Всього доходів </t>
  </si>
  <si>
    <t>Найменування 
згідно з класифікацією фінансування бюджету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</si>
  <si>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</si>
  <si>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</si>
  <si>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</si>
  <si>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</si>
  <si>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</si>
  <si>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</si>
  <si>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208400</t>
  </si>
  <si>
    <t>602400</t>
  </si>
  <si>
    <t>Кошти, що передаються із загального фонду бюджету до бюджету розвитку ( спеціального фонду)</t>
  </si>
  <si>
    <t>№з/п</t>
  </si>
  <si>
    <t>Найменування                бюджету</t>
  </si>
  <si>
    <t>ВСЬОГО</t>
  </si>
  <si>
    <t>( грн.)</t>
  </si>
  <si>
    <t>з Приборжавського сільського бюджету</t>
  </si>
  <si>
    <t>0763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</si>
  <si>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</si>
  <si>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 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</si>
  <si>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</si>
  <si>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208100</t>
  </si>
  <si>
    <t>602100</t>
  </si>
  <si>
    <t>На початок періоду</t>
  </si>
  <si>
    <t>Інші програми та заходи у сфері охорони здоров"я</t>
  </si>
  <si>
    <t>у тому числі бюджет розвитку</t>
  </si>
  <si>
    <t>Усього</t>
  </si>
  <si>
    <t>Централізованя заходи з лікування хворих на цекровий та нецукровий діабет</t>
  </si>
  <si>
    <t>Додаток 4</t>
  </si>
  <si>
    <t>до рішення _____сесії</t>
  </si>
  <si>
    <t>районної ради _____скликання</t>
  </si>
  <si>
    <t>усього</t>
  </si>
  <si>
    <t>Дата та номе документа, яким затверджено місцеву регіональну програму</t>
  </si>
  <si>
    <t>Найменування програми</t>
  </si>
  <si>
    <t>Код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</si>
  <si>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</si>
  <si>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r>
      <t xml:space="preserve">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</si>
  <si>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</si>
  <si>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Сектор культури, молоді і спорту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</si>
  <si>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Сектор культури, молоді і спорту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</si>
  <si>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 xml:space="preserve">від                      2020р № </t>
  </si>
  <si>
    <t>Зміни до джерел фінансування районного бюджету на 2020 рік</t>
  </si>
  <si>
    <t>Зміни до розподілу видатків районного бюджету на 2020 рік за головними розпорядниками коштів, в розрізі джерел коштів:</t>
  </si>
  <si>
    <t>Додаток № 2
до рішення __ сесії                  районної ради____ скликання 
від               2020 р №</t>
  </si>
  <si>
    <t>Зміни до переліку місцевих (регіональних) програм, які фінансуватимуться за рахунок коштів
районного бюджету у 2020 році</t>
  </si>
  <si>
    <t>Програма “Цукровий та нецукровий діабет на 2020 рік”</t>
  </si>
  <si>
    <t>Трансферти з інших місцевих бюджетів</t>
  </si>
  <si>
    <t>Зміни до обсягу міжбюджетних трансфертів  на 2020 рік</t>
  </si>
  <si>
    <t>Додаток № 1
до рішення___ сесії                                                                                                районної ради____ скликання
від                2020 р №</t>
  </si>
  <si>
    <t>Зміни до обсягу доходів районного бюджету на 2020 рік</t>
  </si>
  <si>
    <t>Зміни до додатку 3 рішення районної ради "Про районний бюджет на 2020 рік" "розподіл видатків районного бюджету на 2020 рік за головними розпорядниками коштів"</t>
  </si>
  <si>
    <t>Додаток № 3
до рішення____ сесії 
районної ради ___ скликання                         від                2020 р №</t>
  </si>
  <si>
    <t>07305200000</t>
  </si>
  <si>
    <t>(код бюджету)</t>
  </si>
  <si>
    <t xml:space="preserve">Субвенції з місцевих бюджетів іншим місцевим бюджетам </t>
  </si>
  <si>
    <t>Додаток № 6
до рішення ____ сесії                                                                                                                      районної ради ___ скликання
від                2020 р №</t>
  </si>
  <si>
    <t>Додаток № 5
до рішення ___ сесії                               районної ради___ скликання
від                        2020 р №</t>
  </si>
  <si>
    <t>рішення  райради 20.12.2019 № 576</t>
  </si>
  <si>
    <t>0212144</t>
  </si>
  <si>
    <t>0212152</t>
  </si>
  <si>
    <t>3. Інша субвенція з обласного бюджету</t>
  </si>
  <si>
    <t>Обласний бюджет</t>
  </si>
  <si>
    <t xml:space="preserve">Інші субвенції з місцевого бюджету 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</si>
  <si>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</si>
  <si>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1. 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</si>
  <si>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 xml:space="preserve">4. Інша субвенція з Доробратівської сільської ради </t>
  </si>
  <si>
    <r>
      <t xml:space="preserve">Сектор культури, молоді та спорту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</si>
  <si>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Сектор культури, молоді та спорту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</si>
  <si>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>1014060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</si>
  <si>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</si>
  <si>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</si>
  <si>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матеріалів для проведення поточного ремонту приміщення сільского клубу в с.Доробратово</t>
  </si>
  <si>
    <t>0100000</t>
  </si>
  <si>
    <t>01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</si>
  <si>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</si>
  <si>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t>0110000</t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</si>
  <si>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</si>
  <si>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</si>
  <si>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</si>
  <si>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</si>
  <si>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0118110</t>
  </si>
  <si>
    <t>Доробратівська сільська рада</t>
  </si>
  <si>
    <t>На ліквідацію наслідків буревію, що пройшов на території області 25 квітня 2020 року</t>
  </si>
  <si>
    <t>видатків районного бюджету на 2020 рік за головними розпорядниками коштів ( у межах змін обсягу доходів, загального обсягу видатків районного бюджету 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</si>
  <si>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</si>
  <si>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0600000</t>
  </si>
  <si>
    <t>06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</si>
  <si>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</si>
  <si>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t>0610000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</si>
  <si>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</si>
  <si>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t>0611020</t>
  </si>
  <si>
    <t>1020</t>
  </si>
  <si>
    <t>1921</t>
  </si>
  <si>
    <t xml:space="preserve">Надання загальної середньої освіти закладами загальної середньої освіти ( у тому числі з дошкільними підрозділами ( відділеннями, групами)) </t>
  </si>
  <si>
    <t>комп"ютерне обладнання для початкових класів</t>
  </si>
  <si>
    <t>засоби навчання та обладнання ( крім комп"ютерного) для учнів початкових класів, що навчаються за новими методиками відповідно до Концепції "Нова українська школа"</t>
  </si>
  <si>
    <t>сучасні меблі для початкових класів нової української школи</t>
  </si>
  <si>
    <t>0611010</t>
  </si>
  <si>
    <t>1010</t>
  </si>
  <si>
    <t>0910</t>
  </si>
  <si>
    <t>Надання дошкільної освіти</t>
  </si>
  <si>
    <t>3700000</t>
  </si>
  <si>
    <t>37</t>
  </si>
  <si>
    <r>
      <t xml:space="preserve">Фінансове управління районної державної адміністрації                           </t>
    </r>
    <r>
      <rPr>
        <sz val="12"/>
        <rFont val="Times New Roman"/>
        <family val="1"/>
      </rPr>
      <t>( головний розпорядник)</t>
    </r>
  </si>
  <si>
    <t>3710000</t>
  </si>
  <si>
    <r>
      <t xml:space="preserve">Фінансове управління районної державної адміністрації                            </t>
    </r>
    <r>
      <rPr>
        <sz val="12"/>
        <rFont val="Times New Roman"/>
        <family val="1"/>
      </rPr>
      <t>( відповідальний виконавець)</t>
    </r>
  </si>
  <si>
    <t>3719770</t>
  </si>
  <si>
    <t>9770</t>
  </si>
  <si>
    <t>0180</t>
  </si>
  <si>
    <t>Інші субвенції з місцевого бюджету</t>
  </si>
  <si>
    <t>Греблянській сільській раді</t>
  </si>
  <si>
    <t>2. Субвенція з місцевого бюджету на забезпечення якісної, сучасної та доступної загальної середньої освіти "Нова українська школа"  за рахунок відповідної субвенції з державного бюджету</t>
  </si>
  <si>
    <t>5. Спрямування частини залишку загального фонду районного бюджету, що склався на 01.01.2020 року</t>
  </si>
  <si>
    <t>6.У межах загального обсягу видатків районного бюджету</t>
  </si>
  <si>
    <t>0800000</t>
  </si>
  <si>
    <t>08</t>
  </si>
  <si>
    <r>
      <t xml:space="preserve">Управління соціального захисту населення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</si>
  <si>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t>0810000</t>
  </si>
  <si>
    <r>
      <t xml:space="preserve">Управління соціального захисту населення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</si>
  <si>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>0813104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</si>
  <si>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</si>
  <si>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</si>
  <si>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</si>
  <si>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Білківська сільська рада</t>
  </si>
  <si>
    <t>0921</t>
  </si>
  <si>
    <t xml:space="preserve"> в тому числі 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</si>
  <si>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Програма розвитку та фінансової підтримки комунального некомерційного підприємства "Іршавський центр первинної медичної допомоги Іршавської районної ради Закарпатської області" на 2020 рік</t>
  </si>
  <si>
    <t>рішення райради від 30.01.2020р. № 596</t>
  </si>
  <si>
    <t>Трансферти іншим місцевим бюджетам</t>
  </si>
  <si>
    <t>призначення субвенції</t>
  </si>
  <si>
    <t xml:space="preserve">Інші субвенції з місцевого бюджету ( КПКВК 9770)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</si>
  <si>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 КПКВК 9730)</t>
  </si>
  <si>
    <t>Греблянська сільська рада</t>
  </si>
  <si>
    <t>На ремонт електропроводки приміщення де знаходиться бібліотека с. Гребля</t>
  </si>
  <si>
    <t>Поточний ремонт вулиці Коцюбинського с.Білки</t>
  </si>
  <si>
    <t>1014030</t>
  </si>
  <si>
    <t>0824</t>
  </si>
  <si>
    <t>Забезпечення діяльності бібліотек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</si>
</sst>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_ ;[Red]\-0\ "/>
    <numFmt numFmtId="216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5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7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6" fillId="13" borderId="0" applyNumberFormat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3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/>
    </xf>
    <xf numFmtId="49" fontId="0" fillId="26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3" fontId="38" fillId="0" borderId="13" xfId="0" applyNumberFormat="1" applyFont="1" applyFill="1" applyBorder="1" applyAlignment="1">
      <alignment vertical="center" wrapText="1"/>
    </xf>
    <xf numFmtId="3" fontId="38" fillId="26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 shrinkToFit="1"/>
    </xf>
    <xf numFmtId="0" fontId="29" fillId="0" borderId="13" xfId="0" applyNumberFormat="1" applyFont="1" applyFill="1" applyBorder="1" applyAlignment="1">
      <alignment vertical="center" wrapText="1" shrinkToFit="1"/>
    </xf>
    <xf numFmtId="3" fontId="22" fillId="0" borderId="1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198" fontId="29" fillId="26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3" fontId="0" fillId="26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3" fontId="22" fillId="0" borderId="13" xfId="95" applyNumberFormat="1" applyFont="1" applyBorder="1" applyAlignment="1">
      <alignment vertical="center"/>
      <protection/>
    </xf>
    <xf numFmtId="3" fontId="22" fillId="0" borderId="13" xfId="95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0" fontId="22" fillId="0" borderId="13" xfId="0" applyFont="1" applyBorder="1" applyAlignment="1">
      <alignment horizontal="center" vertical="center" wrapText="1"/>
    </xf>
    <xf numFmtId="198" fontId="29" fillId="0" borderId="13" xfId="95" applyNumberFormat="1" applyFont="1" applyBorder="1" applyAlignment="1">
      <alignment horizontal="left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0" fillId="26" borderId="0" xfId="0" applyNumberFormat="1" applyFont="1" applyFill="1" applyAlignment="1" applyProtection="1">
      <alignment horizontal="left"/>
      <protection/>
    </xf>
    <xf numFmtId="3" fontId="0" fillId="26" borderId="0" xfId="0" applyNumberFormat="1" applyFont="1" applyFill="1" applyAlignment="1" applyProtection="1">
      <alignment horizontal="left"/>
      <protection/>
    </xf>
    <xf numFmtId="0" fontId="29" fillId="0" borderId="13" xfId="0" applyFont="1" applyFill="1" applyBorder="1" applyAlignment="1">
      <alignment horizontal="left" vertical="center" wrapText="1"/>
    </xf>
    <xf numFmtId="3" fontId="29" fillId="0" borderId="13" xfId="95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3" fontId="32" fillId="0" borderId="13" xfId="95" applyNumberFormat="1" applyFont="1" applyFill="1" applyBorder="1" applyAlignment="1">
      <alignment vertical="center"/>
      <protection/>
    </xf>
    <xf numFmtId="3" fontId="30" fillId="0" borderId="13" xfId="95" applyNumberFormat="1" applyFont="1" applyFill="1" applyBorder="1" applyAlignment="1">
      <alignment vertical="center"/>
      <protection/>
    </xf>
    <xf numFmtId="3" fontId="30" fillId="7" borderId="13" xfId="95" applyNumberFormat="1" applyFont="1" applyFill="1" applyBorder="1" applyAlignment="1">
      <alignment vertical="center"/>
      <protection/>
    </xf>
    <xf numFmtId="3" fontId="22" fillId="0" borderId="13" xfId="95" applyNumberFormat="1" applyFont="1" applyFill="1" applyBorder="1" applyAlignment="1">
      <alignment vertic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3" fontId="29" fillId="26" borderId="13" xfId="0" applyNumberFormat="1" applyFont="1" applyFill="1" applyBorder="1" applyAlignment="1">
      <alignment horizontal="right" vertical="center" wrapText="1"/>
    </xf>
    <xf numFmtId="198" fontId="29" fillId="0" borderId="15" xfId="0" applyNumberFormat="1" applyFont="1" applyBorder="1" applyAlignment="1">
      <alignment horizontal="left" vertical="center"/>
    </xf>
    <xf numFmtId="0" fontId="22" fillId="0" borderId="13" xfId="0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 shrinkToFit="1"/>
    </xf>
    <xf numFmtId="0" fontId="22" fillId="0" borderId="15" xfId="0" applyFont="1" applyFill="1" applyBorder="1" applyAlignment="1">
      <alignment vertical="center"/>
    </xf>
    <xf numFmtId="0" fontId="29" fillId="26" borderId="13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vertical="center" wrapText="1" shrinkToFit="1"/>
    </xf>
    <xf numFmtId="0" fontId="29" fillId="0" borderId="15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29" fillId="0" borderId="13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 wrapText="1"/>
    </xf>
    <xf numFmtId="3" fontId="44" fillId="0" borderId="13" xfId="95" applyNumberFormat="1" applyFont="1" applyFill="1" applyBorder="1" applyAlignment="1">
      <alignment vertical="center"/>
      <protection/>
    </xf>
    <xf numFmtId="3" fontId="20" fillId="0" borderId="13" xfId="95" applyNumberFormat="1" applyFont="1" applyFill="1" applyBorder="1" applyAlignment="1">
      <alignment vertical="center"/>
      <protection/>
    </xf>
    <xf numFmtId="49" fontId="22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vertical="center" wrapText="1" shrinkToFit="1"/>
    </xf>
    <xf numFmtId="49" fontId="29" fillId="0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vertical="center"/>
    </xf>
    <xf numFmtId="3" fontId="30" fillId="7" borderId="13" xfId="0" applyNumberFormat="1" applyFont="1" applyFill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105" applyFont="1" applyAlignment="1">
      <alignment/>
      <protection/>
    </xf>
    <xf numFmtId="49" fontId="38" fillId="0" borderId="13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vertical="center" wrapText="1"/>
    </xf>
    <xf numFmtId="3" fontId="30" fillId="0" borderId="13" xfId="0" applyNumberFormat="1" applyFont="1" applyFill="1" applyBorder="1" applyAlignment="1" applyProtection="1">
      <alignment horizontal="right" vertical="center"/>
      <protection/>
    </xf>
    <xf numFmtId="49" fontId="39" fillId="0" borderId="13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vertical="center" wrapText="1"/>
    </xf>
    <xf numFmtId="3" fontId="32" fillId="0" borderId="13" xfId="0" applyNumberFormat="1" applyFont="1" applyFill="1" applyBorder="1" applyAlignment="1" applyProtection="1">
      <alignment horizontal="right" vertical="center"/>
      <protection/>
    </xf>
    <xf numFmtId="3" fontId="32" fillId="0" borderId="13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3" fontId="5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2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wrapText="1"/>
    </xf>
    <xf numFmtId="0" fontId="29" fillId="0" borderId="0" xfId="0" applyFont="1" applyAlignment="1">
      <alignment wrapText="1"/>
    </xf>
    <xf numFmtId="0" fontId="45" fillId="0" borderId="13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29" fillId="0" borderId="16" xfId="95" applyNumberFormat="1" applyFont="1" applyBorder="1" applyAlignment="1">
      <alignment horizontal="center" vertical="center"/>
      <protection/>
    </xf>
    <xf numFmtId="3" fontId="22" fillId="0" borderId="13" xfId="95" applyNumberFormat="1" applyFont="1" applyBorder="1" applyAlignment="1">
      <alignment horizontal="center" vertical="center"/>
      <protection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95" applyNumberFormat="1" applyFont="1" applyBorder="1" applyAlignment="1">
      <alignment horizontal="center" vertical="center" wrapText="1"/>
      <protection/>
    </xf>
    <xf numFmtId="3" fontId="22" fillId="0" borderId="0" xfId="95" applyNumberFormat="1" applyFont="1" applyFill="1" applyBorder="1" applyAlignment="1">
      <alignment vertical="center"/>
      <protection/>
    </xf>
    <xf numFmtId="3" fontId="22" fillId="0" borderId="17" xfId="95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 horizontal="justify"/>
    </xf>
    <xf numFmtId="0" fontId="37" fillId="0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horizontal="center" wrapText="1"/>
    </xf>
    <xf numFmtId="3" fontId="29" fillId="0" borderId="18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3" fontId="29" fillId="0" borderId="20" xfId="0" applyNumberFormat="1" applyFont="1" applyBorder="1" applyAlignment="1">
      <alignment horizontal="center" wrapText="1"/>
    </xf>
    <xf numFmtId="49" fontId="46" fillId="0" borderId="0" xfId="0" applyNumberFormat="1" applyFont="1" applyAlignment="1">
      <alignment horizontal="left"/>
    </xf>
    <xf numFmtId="0" fontId="23" fillId="26" borderId="0" xfId="0" applyFont="1" applyFill="1" applyAlignment="1">
      <alignment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/>
    </xf>
    <xf numFmtId="3" fontId="22" fillId="0" borderId="23" xfId="0" applyNumberFormat="1" applyFont="1" applyBorder="1" applyAlignment="1">
      <alignment horizontal="center" wrapText="1"/>
    </xf>
    <xf numFmtId="49" fontId="29" fillId="0" borderId="17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 shrinkToFit="1"/>
    </xf>
    <xf numFmtId="0" fontId="29" fillId="0" borderId="0" xfId="0" applyFont="1" applyAlignment="1">
      <alignment/>
    </xf>
    <xf numFmtId="3" fontId="22" fillId="0" borderId="24" xfId="0" applyNumberFormat="1" applyFont="1" applyBorder="1" applyAlignment="1">
      <alignment horizontal="center" wrapText="1"/>
    </xf>
    <xf numFmtId="0" fontId="32" fillId="0" borderId="0" xfId="0" applyNumberFormat="1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9" fillId="0" borderId="26" xfId="0" applyFont="1" applyBorder="1" applyAlignment="1">
      <alignment wrapText="1"/>
    </xf>
    <xf numFmtId="3" fontId="29" fillId="0" borderId="26" xfId="0" applyNumberFormat="1" applyFont="1" applyBorder="1" applyAlignment="1">
      <alignment horizontal="center" wrapText="1"/>
    </xf>
    <xf numFmtId="3" fontId="29" fillId="0" borderId="27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3" fontId="29" fillId="0" borderId="13" xfId="0" applyNumberFormat="1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37" fillId="26" borderId="13" xfId="0" applyNumberFormat="1" applyFont="1" applyFill="1" applyBorder="1" applyAlignment="1" applyProtection="1">
      <alignment horizontal="center" vertical="center" wrapText="1"/>
      <protection/>
    </xf>
    <xf numFmtId="0" fontId="22" fillId="26" borderId="13" xfId="0" applyNumberFormat="1" applyFont="1" applyFill="1" applyBorder="1" applyAlignment="1" applyProtection="1">
      <alignment horizontal="center" vertical="center" wrapText="1"/>
      <protection/>
    </xf>
    <xf numFmtId="3" fontId="22" fillId="26" borderId="13" xfId="0" applyNumberFormat="1" applyFont="1" applyFill="1" applyBorder="1" applyAlignment="1" applyProtection="1">
      <alignment horizontal="center" vertical="center" wrapText="1"/>
      <protection/>
    </xf>
    <xf numFmtId="3" fontId="22" fillId="26" borderId="15" xfId="0" applyNumberFormat="1" applyFont="1" applyFill="1" applyBorder="1" applyAlignment="1" applyProtection="1">
      <alignment horizontal="center" vertical="center" wrapText="1"/>
      <protection/>
    </xf>
    <xf numFmtId="3" fontId="29" fillId="26" borderId="13" xfId="0" applyNumberFormat="1" applyFont="1" applyFill="1" applyBorder="1" applyAlignment="1" applyProtection="1">
      <alignment horizontal="center" vertical="center" wrapText="1"/>
      <protection/>
    </xf>
    <xf numFmtId="3" fontId="29" fillId="26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3" fontId="30" fillId="27" borderId="13" xfId="95" applyNumberFormat="1" applyFont="1" applyFill="1" applyBorder="1" applyAlignment="1">
      <alignment vertical="center"/>
      <protection/>
    </xf>
    <xf numFmtId="3" fontId="30" fillId="27" borderId="13" xfId="0" applyNumberFormat="1" applyFont="1" applyFill="1" applyBorder="1" applyAlignment="1">
      <alignment vertical="center"/>
    </xf>
    <xf numFmtId="3" fontId="44" fillId="27" borderId="13" xfId="95" applyNumberFormat="1" applyFont="1" applyFill="1" applyBorder="1" applyAlignment="1">
      <alignment vertical="center"/>
      <protection/>
    </xf>
    <xf numFmtId="3" fontId="44" fillId="27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49" fontId="29" fillId="26" borderId="13" xfId="0" applyNumberFormat="1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3" fontId="29" fillId="0" borderId="17" xfId="95" applyNumberFormat="1" applyFont="1" applyFill="1" applyBorder="1" applyAlignment="1">
      <alignment vertical="center"/>
      <protection/>
    </xf>
    <xf numFmtId="3" fontId="22" fillId="0" borderId="17" xfId="95" applyNumberFormat="1" applyFont="1" applyFill="1" applyBorder="1" applyAlignment="1">
      <alignment vertical="center"/>
      <protection/>
    </xf>
    <xf numFmtId="198" fontId="29" fillId="0" borderId="16" xfId="95" applyNumberFormat="1" applyFont="1" applyBorder="1" applyAlignment="1">
      <alignment horizontal="left" vertical="center" wrapText="1"/>
      <protection/>
    </xf>
    <xf numFmtId="3" fontId="29" fillId="0" borderId="28" xfId="95" applyNumberFormat="1" applyFont="1" applyBorder="1" applyAlignment="1">
      <alignment horizontal="center" vertical="center"/>
      <protection/>
    </xf>
    <xf numFmtId="3" fontId="22" fillId="0" borderId="15" xfId="95" applyNumberFormat="1" applyFont="1" applyBorder="1" applyAlignment="1">
      <alignment vertical="center"/>
      <protection/>
    </xf>
    <xf numFmtId="3" fontId="29" fillId="0" borderId="17" xfId="0" applyNumberFormat="1" applyFont="1" applyBorder="1" applyAlignment="1">
      <alignment horizontal="center" wrapText="1"/>
    </xf>
    <xf numFmtId="0" fontId="29" fillId="0" borderId="14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3" fontId="29" fillId="0" borderId="29" xfId="0" applyNumberFormat="1" applyFont="1" applyBorder="1" applyAlignment="1">
      <alignment horizontal="center" wrapText="1"/>
    </xf>
    <xf numFmtId="3" fontId="29" fillId="0" borderId="30" xfId="0" applyNumberFormat="1" applyFont="1" applyBorder="1" applyAlignment="1">
      <alignment horizontal="center" wrapText="1"/>
    </xf>
    <xf numFmtId="3" fontId="29" fillId="0" borderId="29" xfId="0" applyNumberFormat="1" applyFont="1" applyBorder="1" applyAlignment="1">
      <alignment horizontal="left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49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3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49" fontId="30" fillId="7" borderId="17" xfId="0" applyNumberFormat="1" applyFont="1" applyFill="1" applyBorder="1" applyAlignment="1">
      <alignment horizontal="left" vertical="center" wrapText="1"/>
    </xf>
    <xf numFmtId="49" fontId="30" fillId="7" borderId="32" xfId="0" applyNumberFormat="1" applyFont="1" applyFill="1" applyBorder="1" applyAlignment="1">
      <alignment horizontal="left" vertical="center" wrapText="1"/>
    </xf>
    <xf numFmtId="49" fontId="30" fillId="7" borderId="1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2" fontId="30" fillId="7" borderId="17" xfId="0" applyNumberFormat="1" applyFont="1" applyFill="1" applyBorder="1" applyAlignment="1">
      <alignment horizontal="left" vertical="center" wrapText="1"/>
    </xf>
    <xf numFmtId="2" fontId="30" fillId="7" borderId="32" xfId="0" applyNumberFormat="1" applyFont="1" applyFill="1" applyBorder="1" applyAlignment="1">
      <alignment horizontal="left" vertical="center" wrapText="1"/>
    </xf>
    <xf numFmtId="2" fontId="20" fillId="7" borderId="32" xfId="0" applyNumberFormat="1" applyFont="1" applyFill="1" applyBorder="1" applyAlignment="1">
      <alignment horizontal="left" vertical="center" wrapText="1"/>
    </xf>
    <xf numFmtId="2" fontId="20" fillId="7" borderId="16" xfId="0" applyNumberFormat="1" applyFont="1" applyFill="1" applyBorder="1" applyAlignment="1">
      <alignment horizontal="left" vertical="center" wrapText="1"/>
    </xf>
    <xf numFmtId="0" fontId="20" fillId="7" borderId="32" xfId="0" applyFont="1" applyFill="1" applyBorder="1" applyAlignment="1">
      <alignment horizontal="left" vertical="center" wrapText="1"/>
    </xf>
    <xf numFmtId="0" fontId="20" fillId="7" borderId="16" xfId="0" applyFont="1" applyFill="1" applyBorder="1" applyAlignment="1">
      <alignment horizontal="left" vertical="center" wrapText="1"/>
    </xf>
    <xf numFmtId="0" fontId="29" fillId="0" borderId="33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15" xfId="0" applyFont="1" applyBorder="1" applyAlignment="1">
      <alignment wrapText="1"/>
    </xf>
    <xf numFmtId="0" fontId="29" fillId="0" borderId="36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37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9" fillId="0" borderId="0" xfId="105" applyFont="1" applyAlignment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2" fillId="26" borderId="13" xfId="0" applyNumberFormat="1" applyFont="1" applyFill="1" applyBorder="1" applyAlignment="1" applyProtection="1">
      <alignment horizontal="center" vertical="center" wrapText="1"/>
      <protection/>
    </xf>
    <xf numFmtId="0" fontId="43" fillId="26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49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ки до бюджету 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showZeros="0" zoomScalePageLayoutView="0" workbookViewId="0" topLeftCell="A1">
      <selection activeCell="B38" sqref="B38"/>
    </sheetView>
  </sheetViews>
  <sheetFormatPr defaultColWidth="9.16015625" defaultRowHeight="12.75"/>
  <cols>
    <col min="1" max="1" width="18" style="2" customWidth="1"/>
    <col min="2" max="2" width="101.16015625" style="2" customWidth="1"/>
    <col min="3" max="3" width="23.16015625" style="2" customWidth="1"/>
    <col min="4" max="4" width="22.33203125" style="2" customWidth="1"/>
    <col min="5" max="5" width="14.66015625" style="2" customWidth="1"/>
    <col min="6" max="6" width="14.16015625" style="2" customWidth="1"/>
    <col min="7" max="16384" width="9.16015625" style="9" customWidth="1"/>
  </cols>
  <sheetData>
    <row r="1" spans="3:6" ht="66.75" customHeight="1">
      <c r="C1" s="245" t="s">
        <v>97</v>
      </c>
      <c r="D1" s="245"/>
      <c r="E1" s="245"/>
      <c r="F1" s="245"/>
    </row>
    <row r="2" spans="3:6" ht="20.25" customHeight="1">
      <c r="C2" s="246"/>
      <c r="D2" s="246"/>
      <c r="E2" s="246"/>
      <c r="F2" s="246"/>
    </row>
    <row r="3" spans="1:6" ht="31.5" customHeight="1">
      <c r="A3" s="248" t="s">
        <v>98</v>
      </c>
      <c r="B3" s="248"/>
      <c r="C3" s="248"/>
      <c r="D3" s="248"/>
      <c r="E3" s="248"/>
      <c r="F3" s="248"/>
    </row>
    <row r="4" spans="1:6" ht="31.5" customHeight="1">
      <c r="A4" s="175"/>
      <c r="B4" s="179" t="s">
        <v>101</v>
      </c>
      <c r="C4" s="175"/>
      <c r="D4" s="175"/>
      <c r="E4" s="175"/>
      <c r="F4" s="175"/>
    </row>
    <row r="5" spans="1:6" ht="15" customHeight="1">
      <c r="A5" s="175"/>
      <c r="B5" s="142" t="s">
        <v>102</v>
      </c>
      <c r="C5" s="175"/>
      <c r="D5" s="175"/>
      <c r="E5" s="175"/>
      <c r="F5" s="175"/>
    </row>
    <row r="6" spans="2:6" ht="12.75">
      <c r="B6" s="12"/>
      <c r="C6" s="12"/>
      <c r="D6" s="12"/>
      <c r="E6" s="12"/>
      <c r="F6" s="13" t="s">
        <v>24</v>
      </c>
    </row>
    <row r="7" spans="1:6" ht="15.75">
      <c r="A7" s="247" t="s">
        <v>9</v>
      </c>
      <c r="B7" s="247" t="s">
        <v>10</v>
      </c>
      <c r="C7" s="247" t="s">
        <v>14</v>
      </c>
      <c r="D7" s="247" t="s">
        <v>11</v>
      </c>
      <c r="E7" s="247" t="s">
        <v>12</v>
      </c>
      <c r="F7" s="247"/>
    </row>
    <row r="8" spans="1:6" ht="25.5">
      <c r="A8" s="247"/>
      <c r="B8" s="247"/>
      <c r="C8" s="247"/>
      <c r="D8" s="247"/>
      <c r="E8" s="11" t="s">
        <v>14</v>
      </c>
      <c r="F8" s="10" t="s">
        <v>21</v>
      </c>
    </row>
    <row r="9" spans="1:6" ht="15.75" hidden="1">
      <c r="A9" s="11">
        <v>10000000</v>
      </c>
      <c r="B9" s="40" t="s">
        <v>3</v>
      </c>
      <c r="C9" s="41">
        <f>C10</f>
        <v>0</v>
      </c>
      <c r="D9" s="41">
        <f>D10</f>
        <v>0</v>
      </c>
      <c r="E9" s="41"/>
      <c r="F9" s="41"/>
    </row>
    <row r="10" spans="1:6" ht="31.5" hidden="1">
      <c r="A10" s="11">
        <v>11000000</v>
      </c>
      <c r="B10" s="18" t="s">
        <v>4</v>
      </c>
      <c r="C10" s="41"/>
      <c r="D10" s="41">
        <f>D11</f>
        <v>0</v>
      </c>
      <c r="E10" s="42"/>
      <c r="F10" s="41"/>
    </row>
    <row r="11" spans="1:6" s="38" customFormat="1" ht="15.75" hidden="1">
      <c r="A11" s="11">
        <v>11010000</v>
      </c>
      <c r="B11" s="18" t="s">
        <v>5</v>
      </c>
      <c r="C11" s="41"/>
      <c r="D11" s="41"/>
      <c r="E11" s="41"/>
      <c r="F11" s="41"/>
    </row>
    <row r="12" spans="1:6" s="38" customFormat="1" ht="15.75" hidden="1">
      <c r="A12" s="11"/>
      <c r="B12" s="18"/>
      <c r="C12" s="41"/>
      <c r="D12" s="41"/>
      <c r="E12" s="41"/>
      <c r="F12" s="41"/>
    </row>
    <row r="13" spans="1:6" s="39" customFormat="1" ht="31.5" hidden="1">
      <c r="A13" s="37" t="s">
        <v>6</v>
      </c>
      <c r="B13" s="60" t="s">
        <v>7</v>
      </c>
      <c r="C13" s="43"/>
      <c r="D13" s="43"/>
      <c r="E13" s="43"/>
      <c r="F13" s="43"/>
    </row>
    <row r="14" spans="1:6" s="39" customFormat="1" ht="47.25" hidden="1">
      <c r="A14" s="37" t="s">
        <v>35</v>
      </c>
      <c r="B14" s="60" t="s">
        <v>36</v>
      </c>
      <c r="C14" s="43"/>
      <c r="D14" s="43"/>
      <c r="E14" s="43"/>
      <c r="F14" s="43"/>
    </row>
    <row r="15" spans="1:6" s="39" customFormat="1" ht="31.5" hidden="1">
      <c r="A15" s="37" t="s">
        <v>37</v>
      </c>
      <c r="B15" s="60" t="s">
        <v>38</v>
      </c>
      <c r="C15" s="43"/>
      <c r="D15" s="43"/>
      <c r="E15" s="43"/>
      <c r="F15" s="43"/>
    </row>
    <row r="16" spans="1:6" s="39" customFormat="1" ht="31.5" hidden="1">
      <c r="A16" s="37" t="s">
        <v>39</v>
      </c>
      <c r="B16" s="60" t="s">
        <v>40</v>
      </c>
      <c r="C16" s="43"/>
      <c r="D16" s="43"/>
      <c r="E16" s="43"/>
      <c r="F16" s="43"/>
    </row>
    <row r="17" spans="1:6" s="39" customFormat="1" ht="15.75" hidden="1">
      <c r="A17" s="37"/>
      <c r="B17" s="60"/>
      <c r="C17" s="43"/>
      <c r="D17" s="43"/>
      <c r="E17" s="43"/>
      <c r="F17" s="43"/>
    </row>
    <row r="18" spans="1:6" s="39" customFormat="1" ht="15.75" hidden="1">
      <c r="A18" s="11">
        <v>20000000</v>
      </c>
      <c r="B18" s="40" t="s">
        <v>41</v>
      </c>
      <c r="C18" s="43"/>
      <c r="D18" s="43"/>
      <c r="E18" s="43"/>
      <c r="F18" s="43"/>
    </row>
    <row r="19" spans="1:6" s="39" customFormat="1" ht="31.5" hidden="1">
      <c r="A19" s="11">
        <v>22000000</v>
      </c>
      <c r="B19" s="18" t="s">
        <v>42</v>
      </c>
      <c r="C19" s="43"/>
      <c r="D19" s="43"/>
      <c r="E19" s="43"/>
      <c r="F19" s="43"/>
    </row>
    <row r="20" spans="1:6" s="39" customFormat="1" ht="31.5" hidden="1">
      <c r="A20" s="11">
        <v>22080000</v>
      </c>
      <c r="B20" s="105" t="s">
        <v>43</v>
      </c>
      <c r="C20" s="43"/>
      <c r="D20" s="43"/>
      <c r="E20" s="43"/>
      <c r="F20" s="43"/>
    </row>
    <row r="21" spans="1:6" s="39" customFormat="1" ht="31.5" hidden="1">
      <c r="A21" s="106">
        <v>22080400</v>
      </c>
      <c r="B21" s="24" t="s">
        <v>44</v>
      </c>
      <c r="C21" s="43"/>
      <c r="D21" s="43"/>
      <c r="E21" s="43"/>
      <c r="F21" s="43"/>
    </row>
    <row r="22" spans="1:6" s="39" customFormat="1" ht="15.75" hidden="1">
      <c r="A22" s="11"/>
      <c r="B22" s="40"/>
      <c r="C22" s="43"/>
      <c r="D22" s="43"/>
      <c r="E22" s="43"/>
      <c r="F22" s="43"/>
    </row>
    <row r="23" spans="1:6" ht="15.75" hidden="1">
      <c r="A23" s="11"/>
      <c r="B23" s="18" t="s">
        <v>23</v>
      </c>
      <c r="C23" s="47">
        <f>C9+C18</f>
        <v>0</v>
      </c>
      <c r="D23" s="47">
        <f>D9+D18</f>
        <v>0</v>
      </c>
      <c r="E23" s="44"/>
      <c r="F23" s="44"/>
    </row>
    <row r="24" spans="1:6" ht="15.75" hidden="1">
      <c r="A24" s="18"/>
      <c r="B24" s="18"/>
      <c r="C24" s="47"/>
      <c r="D24" s="47"/>
      <c r="E24" s="44"/>
      <c r="F24" s="44"/>
    </row>
    <row r="25" spans="1:6" ht="15.75" hidden="1">
      <c r="A25" s="18"/>
      <c r="B25" s="18"/>
      <c r="C25" s="47"/>
      <c r="D25" s="47"/>
      <c r="E25" s="44"/>
      <c r="F25" s="44"/>
    </row>
    <row r="26" spans="1:6" ht="15.75">
      <c r="A26" s="49">
        <v>40000000</v>
      </c>
      <c r="B26" s="48" t="s">
        <v>8</v>
      </c>
      <c r="C26" s="44">
        <f>C30</f>
        <v>5328500</v>
      </c>
      <c r="D26" s="44">
        <f>D30</f>
        <v>4828500</v>
      </c>
      <c r="E26" s="44">
        <f>E30</f>
        <v>500000</v>
      </c>
      <c r="F26" s="44">
        <f>F30</f>
        <v>500000</v>
      </c>
    </row>
    <row r="27" spans="1:6" ht="15.75">
      <c r="A27" s="49">
        <v>41000000</v>
      </c>
      <c r="B27" s="49" t="s">
        <v>22</v>
      </c>
      <c r="C27" s="44"/>
      <c r="D27" s="44"/>
      <c r="E27" s="44"/>
      <c r="F27" s="44"/>
    </row>
    <row r="28" spans="1:6" ht="15.75" hidden="1">
      <c r="A28" s="49">
        <v>41040000</v>
      </c>
      <c r="B28" s="152" t="s">
        <v>68</v>
      </c>
      <c r="C28" s="44"/>
      <c r="D28" s="44"/>
      <c r="E28" s="44"/>
      <c r="F28" s="44"/>
    </row>
    <row r="29" spans="1:6" ht="47.25" hidden="1">
      <c r="A29" s="49">
        <v>41040200</v>
      </c>
      <c r="B29" s="151" t="s">
        <v>67</v>
      </c>
      <c r="C29" s="44"/>
      <c r="D29" s="44"/>
      <c r="E29" s="44"/>
      <c r="F29" s="44"/>
    </row>
    <row r="30" spans="1:6" ht="15.75">
      <c r="A30" s="49">
        <v>41050000</v>
      </c>
      <c r="B30" s="185" t="s">
        <v>103</v>
      </c>
      <c r="C30" s="44">
        <v>5328500</v>
      </c>
      <c r="D30" s="44">
        <v>4828500</v>
      </c>
      <c r="E30" s="44">
        <v>500000</v>
      </c>
      <c r="F30" s="44">
        <v>500000</v>
      </c>
    </row>
    <row r="31" spans="1:6" ht="31.5" hidden="1">
      <c r="A31" s="49">
        <v>41051000</v>
      </c>
      <c r="B31" s="150" t="s">
        <v>69</v>
      </c>
      <c r="C31" s="44"/>
      <c r="D31" s="44"/>
      <c r="E31" s="44"/>
      <c r="F31" s="44"/>
    </row>
    <row r="32" spans="1:6" ht="15.75" hidden="1">
      <c r="A32" s="49"/>
      <c r="B32" s="49"/>
      <c r="C32" s="44"/>
      <c r="D32" s="44"/>
      <c r="E32" s="44"/>
      <c r="F32" s="44"/>
    </row>
    <row r="33" spans="1:6" ht="15.75" hidden="1">
      <c r="A33" s="49"/>
      <c r="B33" s="49"/>
      <c r="C33" s="44"/>
      <c r="D33" s="44"/>
      <c r="E33" s="44"/>
      <c r="F33" s="44"/>
    </row>
    <row r="34" spans="1:6" ht="15.75" hidden="1">
      <c r="A34" s="23"/>
      <c r="B34" s="23" t="s">
        <v>0</v>
      </c>
      <c r="C34" s="45"/>
      <c r="D34" s="45"/>
      <c r="E34" s="45"/>
      <c r="F34" s="45"/>
    </row>
    <row r="35" spans="1:6" ht="15.75" hidden="1">
      <c r="A35" s="23"/>
      <c r="B35" s="23" t="s">
        <v>1</v>
      </c>
      <c r="C35" s="45"/>
      <c r="D35" s="45"/>
      <c r="E35" s="45"/>
      <c r="F35" s="45"/>
    </row>
    <row r="36" spans="1:6" ht="15.75" hidden="1">
      <c r="A36" s="23"/>
      <c r="B36" s="23" t="s">
        <v>2</v>
      </c>
      <c r="C36" s="45"/>
      <c r="D36" s="45"/>
      <c r="E36" s="45"/>
      <c r="F36" s="45"/>
    </row>
    <row r="37" spans="1:6" ht="15.75" hidden="1">
      <c r="A37" s="23"/>
      <c r="B37" s="23" t="s">
        <v>65</v>
      </c>
      <c r="C37" s="45"/>
      <c r="D37" s="45"/>
      <c r="E37" s="45"/>
      <c r="F37" s="45"/>
    </row>
    <row r="38" spans="1:6" ht="47.25">
      <c r="A38" s="23">
        <v>41051400</v>
      </c>
      <c r="B38" s="24" t="s">
        <v>133</v>
      </c>
      <c r="C38" s="45">
        <v>3431800</v>
      </c>
      <c r="D38" s="45">
        <v>3431800</v>
      </c>
      <c r="E38" s="45"/>
      <c r="F38" s="45"/>
    </row>
    <row r="39" spans="1:6" ht="15.75">
      <c r="A39" s="23">
        <v>41053900</v>
      </c>
      <c r="B39" s="186" t="s">
        <v>111</v>
      </c>
      <c r="C39" s="45">
        <v>492500</v>
      </c>
      <c r="D39" s="45">
        <v>-7500</v>
      </c>
      <c r="E39" s="45">
        <v>500000</v>
      </c>
      <c r="F39" s="45">
        <v>500000</v>
      </c>
    </row>
    <row r="40" spans="1:7" ht="52.5" customHeight="1">
      <c r="A40" s="23">
        <v>41055000</v>
      </c>
      <c r="B40" s="24" t="s">
        <v>112</v>
      </c>
      <c r="C40" s="45">
        <v>1404200</v>
      </c>
      <c r="D40" s="45">
        <v>1404200</v>
      </c>
      <c r="E40" s="45"/>
      <c r="F40" s="45"/>
      <c r="G40" s="173"/>
    </row>
    <row r="41" spans="1:6" ht="15.75" hidden="1">
      <c r="A41" s="49"/>
      <c r="B41" s="23"/>
      <c r="C41" s="45"/>
      <c r="D41" s="45"/>
      <c r="E41" s="45"/>
      <c r="F41" s="45"/>
    </row>
    <row r="42" spans="1:6" ht="15.75" hidden="1">
      <c r="A42" s="23"/>
      <c r="B42" s="23"/>
      <c r="C42" s="45"/>
      <c r="D42" s="45"/>
      <c r="E42" s="45"/>
      <c r="F42" s="45"/>
    </row>
    <row r="43" spans="1:6" ht="15.75" hidden="1">
      <c r="A43" s="23"/>
      <c r="B43" s="23"/>
      <c r="C43" s="45"/>
      <c r="D43" s="45"/>
      <c r="E43" s="45"/>
      <c r="F43" s="45"/>
    </row>
    <row r="44" spans="1:6" ht="15.75" hidden="1">
      <c r="A44" s="23"/>
      <c r="B44" s="23"/>
      <c r="C44" s="45"/>
      <c r="D44" s="45"/>
      <c r="E44" s="45"/>
      <c r="F44" s="45"/>
    </row>
    <row r="45" spans="1:6" ht="15.75" hidden="1">
      <c r="A45" s="23"/>
      <c r="B45" s="23"/>
      <c r="C45" s="45"/>
      <c r="D45" s="45"/>
      <c r="E45" s="45"/>
      <c r="F45" s="45"/>
    </row>
    <row r="46" spans="1:6" ht="15.75" hidden="1">
      <c r="A46" s="23"/>
      <c r="B46" s="23"/>
      <c r="C46" s="45"/>
      <c r="D46" s="45"/>
      <c r="E46" s="45"/>
      <c r="F46" s="45"/>
    </row>
    <row r="47" spans="1:6" ht="15.75">
      <c r="A47" s="49"/>
      <c r="B47" s="123" t="s">
        <v>50</v>
      </c>
      <c r="C47" s="44">
        <f>C26</f>
        <v>5328500</v>
      </c>
      <c r="D47" s="44">
        <f>D26</f>
        <v>4828500</v>
      </c>
      <c r="E47" s="44">
        <f>E26</f>
        <v>500000</v>
      </c>
      <c r="F47" s="44">
        <f>F26</f>
        <v>500000</v>
      </c>
    </row>
    <row r="48" spans="1:6" ht="15.75" customHeight="1" hidden="1">
      <c r="A48" s="111"/>
      <c r="B48" s="123" t="s">
        <v>50</v>
      </c>
      <c r="C48" s="116"/>
      <c r="D48" s="116"/>
      <c r="E48" s="44"/>
      <c r="F48" s="44"/>
    </row>
    <row r="49" spans="1:6" ht="15.75" customHeight="1" hidden="1">
      <c r="A49" s="112"/>
      <c r="B49" s="113"/>
      <c r="C49" s="116"/>
      <c r="D49" s="116"/>
      <c r="E49" s="44"/>
      <c r="F49" s="44"/>
    </row>
    <row r="50" spans="1:6" ht="15.75" customHeight="1" hidden="1">
      <c r="A50" s="110"/>
      <c r="B50" s="110"/>
      <c r="C50" s="116"/>
      <c r="D50" s="116"/>
      <c r="E50" s="44"/>
      <c r="F50" s="44"/>
    </row>
    <row r="51" spans="1:6" ht="15.75" customHeight="1" hidden="1">
      <c r="A51" s="107"/>
      <c r="B51" s="114"/>
      <c r="C51" s="116"/>
      <c r="D51" s="116"/>
      <c r="E51" s="44"/>
      <c r="F51" s="44"/>
    </row>
    <row r="52" spans="1:6" ht="15.75" customHeight="1" hidden="1">
      <c r="A52" s="111"/>
      <c r="B52" s="108"/>
      <c r="C52" s="116"/>
      <c r="D52" s="116"/>
      <c r="E52" s="44"/>
      <c r="F52" s="44"/>
    </row>
    <row r="53" spans="1:6" ht="31.5" customHeight="1" hidden="1">
      <c r="A53" s="110"/>
      <c r="B53" s="110"/>
      <c r="C53" s="116"/>
      <c r="D53" s="116"/>
      <c r="E53" s="44"/>
      <c r="F53" s="44"/>
    </row>
    <row r="54" spans="1:6" ht="15.75" customHeight="1" hidden="1">
      <c r="A54" s="109"/>
      <c r="B54" s="109"/>
      <c r="C54" s="116"/>
      <c r="D54" s="116"/>
      <c r="E54" s="44"/>
      <c r="F54" s="44"/>
    </row>
    <row r="55" spans="1:6" ht="15.75" customHeight="1" hidden="1">
      <c r="A55" s="49"/>
      <c r="B55" s="49"/>
      <c r="C55" s="116"/>
      <c r="D55" s="116"/>
      <c r="E55" s="44"/>
      <c r="F55" s="44"/>
    </row>
    <row r="56" spans="1:6" ht="15.75" customHeight="1" hidden="1">
      <c r="A56" s="49"/>
      <c r="B56" s="49"/>
      <c r="C56" s="116"/>
      <c r="D56" s="116"/>
      <c r="E56" s="44"/>
      <c r="F56" s="44"/>
    </row>
    <row r="57" spans="1:6" ht="15.75" customHeight="1" hidden="1">
      <c r="A57" s="49"/>
      <c r="B57" s="49"/>
      <c r="C57" s="116"/>
      <c r="D57" s="116"/>
      <c r="E57" s="44"/>
      <c r="F57" s="44"/>
    </row>
    <row r="58" spans="1:6" ht="15.75" customHeight="1" hidden="1">
      <c r="A58" s="23"/>
      <c r="B58" s="23"/>
      <c r="C58" s="116"/>
      <c r="D58" s="116"/>
      <c r="E58" s="44"/>
      <c r="F58" s="44"/>
    </row>
    <row r="59" spans="1:6" ht="15.75" customHeight="1" hidden="1">
      <c r="A59" s="49"/>
      <c r="B59" s="49"/>
      <c r="C59" s="116"/>
      <c r="D59" s="116"/>
      <c r="E59" s="44"/>
      <c r="F59" s="44"/>
    </row>
    <row r="60" spans="1:6" ht="15.75" customHeight="1" hidden="1">
      <c r="A60" s="37"/>
      <c r="B60" s="52"/>
      <c r="C60" s="115"/>
      <c r="D60" s="115"/>
      <c r="E60" s="115"/>
      <c r="F60" s="115"/>
    </row>
    <row r="61" spans="1:6" ht="15.75" customHeight="1" hidden="1">
      <c r="A61" s="37"/>
      <c r="B61" s="52"/>
      <c r="C61" s="117"/>
      <c r="D61" s="117"/>
      <c r="E61" s="45"/>
      <c r="F61" s="103"/>
    </row>
    <row r="62" spans="1:6" ht="15.75" customHeight="1" hidden="1">
      <c r="A62" s="37"/>
      <c r="B62" s="52"/>
      <c r="C62" s="117"/>
      <c r="D62" s="117"/>
      <c r="E62" s="45"/>
      <c r="F62" s="103"/>
    </row>
    <row r="63" spans="1:6" ht="15.75" customHeight="1" hidden="1">
      <c r="A63" s="37"/>
      <c r="B63" s="52"/>
      <c r="C63" s="117"/>
      <c r="D63" s="117"/>
      <c r="E63" s="46"/>
      <c r="F63" s="58"/>
    </row>
    <row r="64" spans="1:6" ht="15.75" customHeight="1" hidden="1">
      <c r="A64" s="37"/>
      <c r="B64" s="52"/>
      <c r="C64" s="118"/>
      <c r="D64" s="118"/>
      <c r="E64" s="46"/>
      <c r="F64" s="58"/>
    </row>
    <row r="65" spans="1:6" ht="15.75" customHeight="1" hidden="1">
      <c r="A65" s="37"/>
      <c r="B65" s="52"/>
      <c r="C65" s="118"/>
      <c r="D65" s="118"/>
      <c r="E65" s="46"/>
      <c r="F65" s="58"/>
    </row>
    <row r="66" spans="1:6" ht="15.75" customHeight="1" hidden="1">
      <c r="A66" s="37"/>
      <c r="B66" s="52"/>
      <c r="C66" s="118"/>
      <c r="D66" s="118"/>
      <c r="E66" s="46"/>
      <c r="F66" s="58"/>
    </row>
    <row r="67" spans="1:6" ht="15.75" customHeight="1" hidden="1">
      <c r="A67" s="37"/>
      <c r="B67" s="52"/>
      <c r="C67" s="118"/>
      <c r="D67" s="118"/>
      <c r="E67" s="46"/>
      <c r="F67" s="58"/>
    </row>
    <row r="68" spans="1:6" ht="15.75" customHeight="1" hidden="1">
      <c r="A68" s="37"/>
      <c r="B68" s="52"/>
      <c r="C68" s="118"/>
      <c r="D68" s="118"/>
      <c r="E68" s="46"/>
      <c r="F68" s="58"/>
    </row>
    <row r="69" spans="1:6" ht="15.75" customHeight="1" hidden="1">
      <c r="A69" s="37"/>
      <c r="B69" s="52"/>
      <c r="C69" s="118"/>
      <c r="D69" s="118"/>
      <c r="E69" s="46"/>
      <c r="F69" s="58"/>
    </row>
    <row r="70" spans="1:6" ht="15.75" customHeight="1" hidden="1">
      <c r="A70" s="37"/>
      <c r="B70" s="52"/>
      <c r="C70" s="118"/>
      <c r="D70" s="118"/>
      <c r="E70" s="46"/>
      <c r="F70" s="58"/>
    </row>
    <row r="71" spans="1:6" ht="15.75" customHeight="1" hidden="1">
      <c r="A71" s="37"/>
      <c r="B71" s="52"/>
      <c r="C71" s="118"/>
      <c r="D71" s="118"/>
      <c r="E71" s="46"/>
      <c r="F71" s="58"/>
    </row>
    <row r="72" spans="1:6" ht="15.75" customHeight="1" hidden="1">
      <c r="A72" s="37"/>
      <c r="B72" s="52"/>
      <c r="C72" s="117"/>
      <c r="D72" s="117"/>
      <c r="E72" s="46"/>
      <c r="F72" s="58"/>
    </row>
    <row r="73" spans="1:6" ht="15.75" customHeight="1" hidden="1">
      <c r="A73" s="37"/>
      <c r="B73" s="52"/>
      <c r="C73" s="117"/>
      <c r="D73" s="117"/>
      <c r="E73" s="46"/>
      <c r="F73" s="58"/>
    </row>
    <row r="74" spans="1:6" ht="15.75" customHeight="1" hidden="1">
      <c r="A74" s="37"/>
      <c r="B74" s="52"/>
      <c r="C74" s="117"/>
      <c r="D74" s="117"/>
      <c r="E74" s="46"/>
      <c r="F74" s="58"/>
    </row>
    <row r="75" spans="1:6" ht="15.75" customHeight="1" hidden="1">
      <c r="A75" s="37"/>
      <c r="B75" s="52"/>
      <c r="C75" s="117"/>
      <c r="D75" s="117"/>
      <c r="E75" s="46"/>
      <c r="F75" s="58"/>
    </row>
    <row r="76" spans="1:6" ht="15.75" customHeight="1" hidden="1">
      <c r="A76" s="37"/>
      <c r="B76" s="51"/>
      <c r="C76" s="117"/>
      <c r="D76" s="117"/>
      <c r="E76" s="50"/>
      <c r="F76" s="58"/>
    </row>
    <row r="77" spans="1:6" ht="15.75" customHeight="1" hidden="1">
      <c r="A77" s="61"/>
      <c r="B77" s="52"/>
      <c r="C77" s="117"/>
      <c r="D77" s="117"/>
      <c r="E77" s="50"/>
      <c r="F77" s="58"/>
    </row>
    <row r="78" spans="1:6" ht="15.75" customHeight="1" hidden="1">
      <c r="A78" s="49"/>
      <c r="B78" s="24"/>
      <c r="C78" s="116"/>
      <c r="D78" s="116"/>
      <c r="E78" s="44"/>
      <c r="F78" s="58"/>
    </row>
    <row r="79" spans="1:6" ht="15.75" customHeight="1" hidden="1">
      <c r="A79" s="23"/>
      <c r="B79" s="51"/>
      <c r="C79" s="117"/>
      <c r="D79" s="117"/>
      <c r="E79" s="46"/>
      <c r="F79" s="58"/>
    </row>
    <row r="80" spans="1:6" ht="15.75" customHeight="1" hidden="1">
      <c r="A80" s="37"/>
      <c r="B80" s="51"/>
      <c r="C80" s="117"/>
      <c r="D80" s="117"/>
      <c r="E80" s="50"/>
      <c r="F80" s="58"/>
    </row>
    <row r="81" spans="1:6" ht="15.75" customHeight="1" hidden="1">
      <c r="A81" s="37"/>
      <c r="B81" s="51"/>
      <c r="C81" s="117"/>
      <c r="D81" s="117"/>
      <c r="E81" s="50"/>
      <c r="F81" s="58"/>
    </row>
    <row r="82" spans="1:6" ht="15.75" customHeight="1" hidden="1">
      <c r="A82" s="37"/>
      <c r="B82" s="51"/>
      <c r="C82" s="117"/>
      <c r="D82" s="117"/>
      <c r="E82" s="50"/>
      <c r="F82" s="58"/>
    </row>
    <row r="83" spans="1:6" ht="15.75" customHeight="1" hidden="1">
      <c r="A83" s="37"/>
      <c r="B83" s="51"/>
      <c r="C83" s="117"/>
      <c r="D83" s="117"/>
      <c r="E83" s="50"/>
      <c r="F83" s="58"/>
    </row>
    <row r="84" spans="1:6" ht="15.75" customHeight="1" hidden="1">
      <c r="A84" s="37"/>
      <c r="B84" s="51"/>
      <c r="C84" s="117"/>
      <c r="D84" s="117"/>
      <c r="E84" s="50"/>
      <c r="F84" s="58"/>
    </row>
    <row r="85" spans="1:6" ht="15.75" customHeight="1" hidden="1">
      <c r="A85" s="23"/>
      <c r="B85" s="59"/>
      <c r="C85" s="115"/>
      <c r="D85" s="115"/>
      <c r="E85" s="53"/>
      <c r="F85" s="53"/>
    </row>
    <row r="86" spans="1:6" ht="29.25" customHeight="1">
      <c r="A86" s="54"/>
      <c r="B86" s="72" t="s">
        <v>26</v>
      </c>
      <c r="C86" s="72"/>
      <c r="D86" s="73"/>
      <c r="E86" s="55"/>
      <c r="F86" s="55"/>
    </row>
    <row r="87" spans="1:6" ht="15.75">
      <c r="A87" s="56"/>
      <c r="E87" s="57"/>
      <c r="F87" s="57"/>
    </row>
  </sheetData>
  <sheetProtection/>
  <mergeCells count="7">
    <mergeCell ref="C1:F2"/>
    <mergeCell ref="E7:F7"/>
    <mergeCell ref="C7:C8"/>
    <mergeCell ref="D7:D8"/>
    <mergeCell ref="A3:F3"/>
    <mergeCell ref="A7:A8"/>
    <mergeCell ref="B7:B8"/>
  </mergeCells>
  <printOptions horizontalCentered="1"/>
  <pageMargins left="0.3937007874015748" right="0.3937007874015748" top="0.7874015748031497" bottom="0.5905511811023623" header="0.5118110236220472" footer="0.5118110236220472"/>
  <pageSetup fitToHeight="5" horizontalDpi="300" verticalDpi="300" orientation="landscape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Zeros="0" zoomScaleSheetLayoutView="90" zoomScalePageLayoutView="0" workbookViewId="0" topLeftCell="A51">
      <selection activeCell="A55" sqref="A55:D55"/>
    </sheetView>
  </sheetViews>
  <sheetFormatPr defaultColWidth="9.16015625" defaultRowHeight="12.75"/>
  <cols>
    <col min="1" max="1" width="10.16015625" style="14" customWidth="1"/>
    <col min="2" max="2" width="7.16015625" style="14" customWidth="1"/>
    <col min="3" max="3" width="7.5" style="26" customWidth="1"/>
    <col min="4" max="4" width="32.83203125" style="84" customWidth="1"/>
    <col min="5" max="5" width="16.33203125" style="4" customWidth="1"/>
    <col min="6" max="6" width="16.16015625" style="4" customWidth="1"/>
    <col min="7" max="7" width="15.16015625" style="4" customWidth="1"/>
    <col min="8" max="8" width="12.33203125" style="4" customWidth="1"/>
    <col min="9" max="9" width="9.66015625" style="4" customWidth="1"/>
    <col min="10" max="11" width="11.83203125" style="4" customWidth="1"/>
    <col min="12" max="12" width="12" style="4" customWidth="1"/>
    <col min="13" max="13" width="11.66015625" style="4" customWidth="1"/>
    <col min="14" max="14" width="9.66015625" style="4" customWidth="1"/>
    <col min="15" max="15" width="12.33203125" style="4" customWidth="1"/>
    <col min="16" max="16" width="17" style="4" customWidth="1"/>
    <col min="17" max="16384" width="9.16015625" style="3" customWidth="1"/>
  </cols>
  <sheetData>
    <row r="1" spans="4:16" ht="60.75" customHeight="1">
      <c r="D1" s="88"/>
      <c r="E1" s="1"/>
      <c r="F1" s="1"/>
      <c r="G1" s="1"/>
      <c r="H1" s="1"/>
      <c r="I1" s="1"/>
      <c r="J1" s="1"/>
      <c r="K1" s="1"/>
      <c r="L1" s="1"/>
      <c r="M1" s="1"/>
      <c r="N1" s="255" t="s">
        <v>92</v>
      </c>
      <c r="O1" s="255"/>
      <c r="P1" s="256"/>
    </row>
    <row r="2" spans="1:16" ht="15.75">
      <c r="A2" s="257" t="s">
        <v>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68.25" customHeight="1">
      <c r="A3" s="93"/>
      <c r="B3" s="257" t="s">
        <v>132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21.75" customHeight="1">
      <c r="A4" s="93"/>
      <c r="B4" s="93"/>
      <c r="C4" s="174"/>
      <c r="D4" s="179" t="s">
        <v>101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13.5" customHeight="1">
      <c r="A5" s="93"/>
      <c r="B5" s="93"/>
      <c r="C5" s="174"/>
      <c r="D5" s="142" t="s">
        <v>102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ht="12.75" customHeight="1">
      <c r="A6" s="15"/>
      <c r="B6" s="15"/>
      <c r="C6" s="25"/>
      <c r="D6" s="87"/>
      <c r="E6" s="5"/>
      <c r="F6" s="5"/>
      <c r="G6" s="8"/>
      <c r="H6" s="5"/>
      <c r="I6" s="5"/>
      <c r="J6" s="6"/>
      <c r="K6" s="6"/>
      <c r="L6" s="7"/>
      <c r="M6" s="7"/>
      <c r="N6" s="7"/>
      <c r="O6" s="7"/>
      <c r="P6" s="31" t="s">
        <v>24</v>
      </c>
    </row>
    <row r="7" spans="1:16" s="20" customFormat="1" ht="15" customHeight="1">
      <c r="A7" s="260" t="s">
        <v>30</v>
      </c>
      <c r="B7" s="260" t="s">
        <v>83</v>
      </c>
      <c r="C7" s="251" t="s">
        <v>29</v>
      </c>
      <c r="D7" s="252" t="s">
        <v>84</v>
      </c>
      <c r="E7" s="249" t="s">
        <v>11</v>
      </c>
      <c r="F7" s="249"/>
      <c r="G7" s="249"/>
      <c r="H7" s="249"/>
      <c r="I7" s="249"/>
      <c r="J7" s="249" t="s">
        <v>12</v>
      </c>
      <c r="K7" s="249"/>
      <c r="L7" s="249"/>
      <c r="M7" s="249"/>
      <c r="N7" s="249"/>
      <c r="O7" s="249"/>
      <c r="P7" s="249" t="s">
        <v>13</v>
      </c>
    </row>
    <row r="8" spans="1:16" s="20" customFormat="1" ht="13.5" customHeight="1">
      <c r="A8" s="263"/>
      <c r="B8" s="261"/>
      <c r="C8" s="251"/>
      <c r="D8" s="258"/>
      <c r="E8" s="250" t="s">
        <v>75</v>
      </c>
      <c r="F8" s="249" t="s">
        <v>15</v>
      </c>
      <c r="G8" s="250" t="s">
        <v>16</v>
      </c>
      <c r="H8" s="250"/>
      <c r="I8" s="249" t="s">
        <v>17</v>
      </c>
      <c r="J8" s="250" t="s">
        <v>75</v>
      </c>
      <c r="K8" s="252" t="s">
        <v>74</v>
      </c>
      <c r="L8" s="249" t="s">
        <v>15</v>
      </c>
      <c r="M8" s="250" t="s">
        <v>16</v>
      </c>
      <c r="N8" s="250"/>
      <c r="O8" s="249" t="s">
        <v>17</v>
      </c>
      <c r="P8" s="249"/>
    </row>
    <row r="9" spans="1:16" s="20" customFormat="1" ht="20.25" customHeight="1">
      <c r="A9" s="263"/>
      <c r="B9" s="261"/>
      <c r="C9" s="251"/>
      <c r="D9" s="258"/>
      <c r="E9" s="250"/>
      <c r="F9" s="249"/>
      <c r="G9" s="250" t="s">
        <v>18</v>
      </c>
      <c r="H9" s="250" t="s">
        <v>20</v>
      </c>
      <c r="I9" s="249"/>
      <c r="J9" s="250"/>
      <c r="K9" s="253"/>
      <c r="L9" s="249"/>
      <c r="M9" s="250" t="s">
        <v>18</v>
      </c>
      <c r="N9" s="250" t="s">
        <v>20</v>
      </c>
      <c r="O9" s="249"/>
      <c r="P9" s="249"/>
    </row>
    <row r="10" spans="1:16" s="20" customFormat="1" ht="59.25" customHeight="1">
      <c r="A10" s="264"/>
      <c r="B10" s="262"/>
      <c r="C10" s="251"/>
      <c r="D10" s="259"/>
      <c r="E10" s="250"/>
      <c r="F10" s="249"/>
      <c r="G10" s="250"/>
      <c r="H10" s="250"/>
      <c r="I10" s="249"/>
      <c r="J10" s="250"/>
      <c r="K10" s="254"/>
      <c r="L10" s="249"/>
      <c r="M10" s="250"/>
      <c r="N10" s="250"/>
      <c r="O10" s="249"/>
      <c r="P10" s="249"/>
    </row>
    <row r="11" spans="1:16" s="21" customFormat="1" ht="14.25">
      <c r="A11" s="266" t="s">
        <v>91</v>
      </c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9"/>
    </row>
    <row r="12" spans="1:16" s="20" customFormat="1" ht="48" customHeight="1">
      <c r="A12" s="270" t="s">
        <v>113</v>
      </c>
      <c r="B12" s="271"/>
      <c r="C12" s="271"/>
      <c r="D12" s="272"/>
      <c r="E12" s="96">
        <v>1404200</v>
      </c>
      <c r="F12" s="128">
        <v>1404200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96">
        <v>1404200</v>
      </c>
    </row>
    <row r="13" spans="1:16" s="20" customFormat="1" ht="54" customHeight="1">
      <c r="A13" s="122" t="s">
        <v>48</v>
      </c>
      <c r="B13" s="69" t="s">
        <v>47</v>
      </c>
      <c r="C13" s="79"/>
      <c r="D13" s="166" t="s">
        <v>85</v>
      </c>
      <c r="E13" s="95">
        <v>1404200</v>
      </c>
      <c r="F13" s="129">
        <v>1404200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95">
        <v>1404200</v>
      </c>
    </row>
    <row r="14" spans="1:16" s="20" customFormat="1" ht="48.75" customHeight="1">
      <c r="A14" s="122" t="s">
        <v>49</v>
      </c>
      <c r="B14" s="69" t="s">
        <v>47</v>
      </c>
      <c r="C14" s="79"/>
      <c r="D14" s="166" t="s">
        <v>86</v>
      </c>
      <c r="E14" s="95">
        <v>1404200</v>
      </c>
      <c r="F14" s="129">
        <v>1404200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95">
        <v>1404200</v>
      </c>
    </row>
    <row r="15" spans="1:17" s="20" customFormat="1" ht="63.75" customHeight="1">
      <c r="A15" s="130" t="s">
        <v>107</v>
      </c>
      <c r="B15" s="102">
        <v>2144</v>
      </c>
      <c r="C15" s="130" t="s">
        <v>66</v>
      </c>
      <c r="D15" s="101" t="s">
        <v>76</v>
      </c>
      <c r="E15" s="94">
        <v>1404200</v>
      </c>
      <c r="F15" s="127">
        <v>1404200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94">
        <v>1404200</v>
      </c>
      <c r="Q15" s="180"/>
    </row>
    <row r="16" spans="1:17" s="20" customFormat="1" ht="75" customHeight="1">
      <c r="A16" s="270" t="s">
        <v>160</v>
      </c>
      <c r="B16" s="271"/>
      <c r="C16" s="271"/>
      <c r="D16" s="272"/>
      <c r="E16" s="223">
        <v>2075000</v>
      </c>
      <c r="F16" s="224">
        <v>2075000</v>
      </c>
      <c r="G16" s="224"/>
      <c r="H16" s="224"/>
      <c r="I16" s="224"/>
      <c r="J16" s="224">
        <v>1356800</v>
      </c>
      <c r="K16" s="224">
        <v>1356800</v>
      </c>
      <c r="L16" s="224"/>
      <c r="M16" s="224"/>
      <c r="N16" s="224"/>
      <c r="O16" s="224">
        <v>1356800</v>
      </c>
      <c r="P16" s="223">
        <v>3431800</v>
      </c>
      <c r="Q16" s="180"/>
    </row>
    <row r="17" spans="1:17" s="20" customFormat="1" ht="52.5" customHeight="1">
      <c r="A17" s="191" t="s">
        <v>134</v>
      </c>
      <c r="B17" s="191" t="s">
        <v>135</v>
      </c>
      <c r="C17" s="222"/>
      <c r="D17" s="166" t="s">
        <v>136</v>
      </c>
      <c r="E17" s="95">
        <v>2075000</v>
      </c>
      <c r="F17" s="129">
        <v>2075000</v>
      </c>
      <c r="G17" s="129"/>
      <c r="H17" s="129"/>
      <c r="I17" s="129"/>
      <c r="J17" s="129">
        <v>1356800</v>
      </c>
      <c r="K17" s="129">
        <v>1356800</v>
      </c>
      <c r="L17" s="129"/>
      <c r="M17" s="129"/>
      <c r="N17" s="129"/>
      <c r="O17" s="129">
        <v>1356800</v>
      </c>
      <c r="P17" s="95">
        <v>3431800</v>
      </c>
      <c r="Q17" s="180"/>
    </row>
    <row r="18" spans="1:17" s="20" customFormat="1" ht="54" customHeight="1">
      <c r="A18" s="191" t="s">
        <v>137</v>
      </c>
      <c r="B18" s="191" t="s">
        <v>135</v>
      </c>
      <c r="C18" s="222"/>
      <c r="D18" s="166" t="s">
        <v>138</v>
      </c>
      <c r="E18" s="95">
        <v>2075000</v>
      </c>
      <c r="F18" s="129">
        <v>2075000</v>
      </c>
      <c r="G18" s="129"/>
      <c r="H18" s="129"/>
      <c r="I18" s="129"/>
      <c r="J18" s="129">
        <v>1356800</v>
      </c>
      <c r="K18" s="129">
        <v>1356800</v>
      </c>
      <c r="L18" s="129"/>
      <c r="M18" s="129"/>
      <c r="N18" s="129"/>
      <c r="O18" s="129">
        <v>1356800</v>
      </c>
      <c r="P18" s="95">
        <v>3431800</v>
      </c>
      <c r="Q18" s="180"/>
    </row>
    <row r="19" spans="1:17" s="20" customFormat="1" ht="101.25" customHeight="1">
      <c r="A19" s="126" t="s">
        <v>139</v>
      </c>
      <c r="B19" s="124" t="s">
        <v>140</v>
      </c>
      <c r="C19" s="126" t="s">
        <v>141</v>
      </c>
      <c r="D19" s="91" t="s">
        <v>142</v>
      </c>
      <c r="E19" s="94">
        <v>2075000</v>
      </c>
      <c r="F19" s="127">
        <v>2075000</v>
      </c>
      <c r="G19" s="127"/>
      <c r="H19" s="127"/>
      <c r="I19" s="127"/>
      <c r="J19" s="127">
        <v>1356800</v>
      </c>
      <c r="K19" s="127">
        <v>1356800</v>
      </c>
      <c r="L19" s="127"/>
      <c r="M19" s="127"/>
      <c r="N19" s="127"/>
      <c r="O19" s="127">
        <v>1356800</v>
      </c>
      <c r="P19" s="94">
        <v>3431800</v>
      </c>
      <c r="Q19" s="180"/>
    </row>
    <row r="20" spans="1:17" s="20" customFormat="1" ht="127.5" customHeight="1">
      <c r="A20" s="184"/>
      <c r="B20" s="124"/>
      <c r="C20" s="126"/>
      <c r="D20" s="165" t="s">
        <v>144</v>
      </c>
      <c r="E20" s="119">
        <v>818000</v>
      </c>
      <c r="F20" s="125">
        <v>818000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19">
        <v>818000</v>
      </c>
      <c r="Q20" s="180"/>
    </row>
    <row r="21" spans="1:17" s="20" customFormat="1" ht="51" customHeight="1">
      <c r="A21" s="184"/>
      <c r="B21" s="124"/>
      <c r="C21" s="126"/>
      <c r="D21" s="165" t="s">
        <v>145</v>
      </c>
      <c r="E21" s="119">
        <v>1257000</v>
      </c>
      <c r="F21" s="125">
        <v>1257000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19">
        <v>1257000</v>
      </c>
      <c r="Q21" s="180"/>
    </row>
    <row r="22" spans="1:17" s="20" customFormat="1" ht="36.75" customHeight="1">
      <c r="A22" s="184"/>
      <c r="B22" s="124"/>
      <c r="C22" s="126"/>
      <c r="D22" s="165" t="s">
        <v>143</v>
      </c>
      <c r="E22" s="119"/>
      <c r="F22" s="125"/>
      <c r="G22" s="125"/>
      <c r="H22" s="125"/>
      <c r="I22" s="125"/>
      <c r="J22" s="125">
        <v>1356800</v>
      </c>
      <c r="K22" s="125">
        <v>1356800</v>
      </c>
      <c r="L22" s="125"/>
      <c r="M22" s="125"/>
      <c r="N22" s="125"/>
      <c r="O22" s="125">
        <v>1356800</v>
      </c>
      <c r="P22" s="119">
        <v>1356800</v>
      </c>
      <c r="Q22" s="180"/>
    </row>
    <row r="23" spans="1:17" s="20" customFormat="1" ht="24.75" customHeight="1">
      <c r="A23" s="270" t="s">
        <v>109</v>
      </c>
      <c r="B23" s="271"/>
      <c r="C23" s="271"/>
      <c r="D23" s="272"/>
      <c r="E23" s="96"/>
      <c r="F23" s="128"/>
      <c r="G23" s="128"/>
      <c r="H23" s="128"/>
      <c r="I23" s="128"/>
      <c r="J23" s="128">
        <v>500000</v>
      </c>
      <c r="K23" s="128">
        <v>500000</v>
      </c>
      <c r="L23" s="128"/>
      <c r="M23" s="128"/>
      <c r="N23" s="128"/>
      <c r="O23" s="128">
        <v>500000</v>
      </c>
      <c r="P23" s="96">
        <v>500000</v>
      </c>
      <c r="Q23" s="180"/>
    </row>
    <row r="24" spans="1:17" s="20" customFormat="1" ht="36.75" customHeight="1">
      <c r="A24" s="191" t="s">
        <v>121</v>
      </c>
      <c r="B24" s="207" t="s">
        <v>122</v>
      </c>
      <c r="C24" s="208"/>
      <c r="D24" s="166" t="s">
        <v>123</v>
      </c>
      <c r="E24" s="94"/>
      <c r="F24" s="127"/>
      <c r="G24" s="127"/>
      <c r="H24" s="127"/>
      <c r="I24" s="127"/>
      <c r="J24" s="129">
        <v>500000</v>
      </c>
      <c r="K24" s="129">
        <v>500000</v>
      </c>
      <c r="L24" s="129"/>
      <c r="M24" s="129"/>
      <c r="N24" s="129"/>
      <c r="O24" s="129">
        <v>500000</v>
      </c>
      <c r="P24" s="95">
        <v>500000</v>
      </c>
      <c r="Q24" s="180"/>
    </row>
    <row r="25" spans="1:17" s="20" customFormat="1" ht="39" customHeight="1">
      <c r="A25" s="191" t="s">
        <v>124</v>
      </c>
      <c r="B25" s="207" t="s">
        <v>122</v>
      </c>
      <c r="C25" s="208"/>
      <c r="D25" s="166" t="s">
        <v>125</v>
      </c>
      <c r="E25" s="94"/>
      <c r="F25" s="127"/>
      <c r="G25" s="127"/>
      <c r="H25" s="127"/>
      <c r="I25" s="127"/>
      <c r="J25" s="129">
        <v>500000</v>
      </c>
      <c r="K25" s="129">
        <v>500000</v>
      </c>
      <c r="L25" s="129"/>
      <c r="M25" s="129"/>
      <c r="N25" s="129"/>
      <c r="O25" s="129">
        <v>500000</v>
      </c>
      <c r="P25" s="95">
        <v>500000</v>
      </c>
      <c r="Q25" s="180"/>
    </row>
    <row r="26" spans="1:17" s="20" customFormat="1" ht="64.5" customHeight="1">
      <c r="A26" s="126" t="s">
        <v>129</v>
      </c>
      <c r="B26" s="124" t="s">
        <v>126</v>
      </c>
      <c r="C26" s="126" t="s">
        <v>127</v>
      </c>
      <c r="D26" s="91" t="s">
        <v>128</v>
      </c>
      <c r="E26" s="94"/>
      <c r="F26" s="127"/>
      <c r="G26" s="127"/>
      <c r="H26" s="127"/>
      <c r="I26" s="127"/>
      <c r="J26" s="127">
        <v>500000</v>
      </c>
      <c r="K26" s="127">
        <v>500000</v>
      </c>
      <c r="L26" s="127"/>
      <c r="M26" s="127"/>
      <c r="N26" s="127"/>
      <c r="O26" s="127">
        <v>500000</v>
      </c>
      <c r="P26" s="94">
        <v>500000</v>
      </c>
      <c r="Q26" s="180"/>
    </row>
    <row r="27" spans="1:17" s="20" customFormat="1" ht="66" customHeight="1">
      <c r="A27" s="192"/>
      <c r="B27" s="124"/>
      <c r="C27" s="78"/>
      <c r="D27" s="165" t="s">
        <v>131</v>
      </c>
      <c r="E27" s="119"/>
      <c r="F27" s="125"/>
      <c r="G27" s="125"/>
      <c r="H27" s="125"/>
      <c r="I27" s="125"/>
      <c r="J27" s="125">
        <v>500000</v>
      </c>
      <c r="K27" s="125">
        <v>500000</v>
      </c>
      <c r="L27" s="125"/>
      <c r="M27" s="125"/>
      <c r="N27" s="125"/>
      <c r="O27" s="125">
        <v>500000</v>
      </c>
      <c r="P27" s="119">
        <v>500000</v>
      </c>
      <c r="Q27" s="180"/>
    </row>
    <row r="28" spans="1:17" s="20" customFormat="1" ht="29.25" customHeight="1">
      <c r="A28" s="270" t="s">
        <v>114</v>
      </c>
      <c r="B28" s="271"/>
      <c r="C28" s="271"/>
      <c r="D28" s="272"/>
      <c r="E28" s="96">
        <v>-7500</v>
      </c>
      <c r="F28" s="128">
        <v>-7500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96">
        <v>-7500</v>
      </c>
      <c r="Q28" s="180"/>
    </row>
    <row r="29" spans="1:17" s="20" customFormat="1" ht="65.25" customHeight="1">
      <c r="A29" s="121" t="s">
        <v>45</v>
      </c>
      <c r="B29" s="199">
        <v>10</v>
      </c>
      <c r="C29" s="81"/>
      <c r="D29" s="167" t="s">
        <v>115</v>
      </c>
      <c r="E29" s="95">
        <v>-7500</v>
      </c>
      <c r="F29" s="129">
        <v>-7500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95">
        <v>-7500</v>
      </c>
      <c r="Q29" s="180"/>
    </row>
    <row r="30" spans="1:17" s="20" customFormat="1" ht="78" customHeight="1">
      <c r="A30" s="121" t="s">
        <v>46</v>
      </c>
      <c r="B30" s="199">
        <v>10</v>
      </c>
      <c r="C30" s="81"/>
      <c r="D30" s="167" t="s">
        <v>116</v>
      </c>
      <c r="E30" s="95">
        <v>-7500</v>
      </c>
      <c r="F30" s="129">
        <v>-7500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95">
        <v>-7500</v>
      </c>
      <c r="Q30" s="180"/>
    </row>
    <row r="31" spans="1:17" s="20" customFormat="1" ht="67.5" customHeight="1">
      <c r="A31" s="130" t="s">
        <v>117</v>
      </c>
      <c r="B31" s="102">
        <v>4060</v>
      </c>
      <c r="C31" s="130" t="s">
        <v>118</v>
      </c>
      <c r="D31" s="206" t="s">
        <v>119</v>
      </c>
      <c r="E31" s="94">
        <v>-7500</v>
      </c>
      <c r="F31" s="127">
        <v>-7500</v>
      </c>
      <c r="G31" s="127"/>
      <c r="H31" s="127"/>
      <c r="I31" s="127"/>
      <c r="J31" s="127"/>
      <c r="K31" s="127"/>
      <c r="L31" s="127"/>
      <c r="M31" s="127"/>
      <c r="N31" s="127"/>
      <c r="O31" s="127"/>
      <c r="P31" s="94">
        <v>-7500</v>
      </c>
      <c r="Q31" s="180"/>
    </row>
    <row r="32" spans="1:17" s="20" customFormat="1" ht="86.25" customHeight="1">
      <c r="A32" s="184"/>
      <c r="B32" s="124"/>
      <c r="C32" s="79"/>
      <c r="D32" s="165" t="s">
        <v>120</v>
      </c>
      <c r="E32" s="119">
        <v>-7500</v>
      </c>
      <c r="F32" s="125">
        <v>-7500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19">
        <v>-7500</v>
      </c>
      <c r="Q32" s="180"/>
    </row>
    <row r="33" spans="1:17" s="20" customFormat="1" ht="48" customHeight="1">
      <c r="A33" s="274" t="s">
        <v>161</v>
      </c>
      <c r="B33" s="275"/>
      <c r="C33" s="276"/>
      <c r="D33" s="277"/>
      <c r="E33" s="223">
        <f aca="true" t="shared" si="0" ref="E33:P33">E34+E37+E41+E44</f>
        <v>75000</v>
      </c>
      <c r="F33" s="223">
        <f t="shared" si="0"/>
        <v>75000</v>
      </c>
      <c r="G33" s="223">
        <f t="shared" si="0"/>
        <v>0</v>
      </c>
      <c r="H33" s="223">
        <f t="shared" si="0"/>
        <v>0</v>
      </c>
      <c r="I33" s="223">
        <f t="shared" si="0"/>
        <v>0</v>
      </c>
      <c r="J33" s="223">
        <f t="shared" si="0"/>
        <v>0</v>
      </c>
      <c r="K33" s="223">
        <f t="shared" si="0"/>
        <v>0</v>
      </c>
      <c r="L33" s="223">
        <f t="shared" si="0"/>
        <v>0</v>
      </c>
      <c r="M33" s="223">
        <f t="shared" si="0"/>
        <v>0</v>
      </c>
      <c r="N33" s="223">
        <f t="shared" si="0"/>
        <v>0</v>
      </c>
      <c r="O33" s="223">
        <f t="shared" si="0"/>
        <v>0</v>
      </c>
      <c r="P33" s="223">
        <f t="shared" si="0"/>
        <v>75000</v>
      </c>
      <c r="Q33" s="180"/>
    </row>
    <row r="34" spans="1:17" s="20" customFormat="1" ht="53.25" customHeight="1">
      <c r="A34" s="122" t="s">
        <v>48</v>
      </c>
      <c r="B34" s="69" t="s">
        <v>47</v>
      </c>
      <c r="C34" s="79"/>
      <c r="D34" s="166" t="s">
        <v>85</v>
      </c>
      <c r="E34" s="95">
        <v>15000</v>
      </c>
      <c r="F34" s="129">
        <v>15000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95">
        <v>15000</v>
      </c>
      <c r="Q34" s="180"/>
    </row>
    <row r="35" spans="1:17" s="20" customFormat="1" ht="50.25" customHeight="1">
      <c r="A35" s="122" t="s">
        <v>49</v>
      </c>
      <c r="B35" s="69" t="s">
        <v>47</v>
      </c>
      <c r="C35" s="79"/>
      <c r="D35" s="166" t="s">
        <v>86</v>
      </c>
      <c r="E35" s="95">
        <v>15000</v>
      </c>
      <c r="F35" s="129">
        <v>15000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95">
        <v>15000</v>
      </c>
      <c r="Q35" s="180"/>
    </row>
    <row r="36" spans="1:17" s="20" customFormat="1" ht="31.5" customHeight="1">
      <c r="A36" s="130" t="s">
        <v>108</v>
      </c>
      <c r="B36" s="102">
        <v>2152</v>
      </c>
      <c r="C36" s="130" t="s">
        <v>66</v>
      </c>
      <c r="D36" s="101" t="s">
        <v>73</v>
      </c>
      <c r="E36" s="94">
        <v>15000</v>
      </c>
      <c r="F36" s="127">
        <v>15000</v>
      </c>
      <c r="G36" s="127"/>
      <c r="H36" s="127"/>
      <c r="I36" s="127"/>
      <c r="J36" s="127"/>
      <c r="K36" s="127"/>
      <c r="L36" s="127"/>
      <c r="M36" s="127"/>
      <c r="N36" s="127"/>
      <c r="O36" s="127"/>
      <c r="P36" s="94">
        <v>15000</v>
      </c>
      <c r="Q36" s="180"/>
    </row>
    <row r="37" spans="1:17" s="20" customFormat="1" ht="57" customHeight="1">
      <c r="A37" s="191" t="s">
        <v>134</v>
      </c>
      <c r="B37" s="191" t="s">
        <v>135</v>
      </c>
      <c r="C37" s="222"/>
      <c r="D37" s="166" t="s">
        <v>136</v>
      </c>
      <c r="E37" s="95">
        <v>45000</v>
      </c>
      <c r="F37" s="129">
        <v>45000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95">
        <v>45000</v>
      </c>
      <c r="Q37" s="180"/>
    </row>
    <row r="38" spans="1:17" s="20" customFormat="1" ht="57.75" customHeight="1">
      <c r="A38" s="191" t="s">
        <v>137</v>
      </c>
      <c r="B38" s="191" t="s">
        <v>135</v>
      </c>
      <c r="C38" s="222"/>
      <c r="D38" s="166" t="s">
        <v>138</v>
      </c>
      <c r="E38" s="95">
        <v>45000</v>
      </c>
      <c r="F38" s="129">
        <v>45000</v>
      </c>
      <c r="G38" s="129"/>
      <c r="H38" s="129"/>
      <c r="I38" s="129"/>
      <c r="J38" s="129"/>
      <c r="K38" s="129"/>
      <c r="L38" s="129"/>
      <c r="M38" s="129"/>
      <c r="N38" s="129"/>
      <c r="O38" s="129"/>
      <c r="P38" s="95">
        <v>45000</v>
      </c>
      <c r="Q38" s="180"/>
    </row>
    <row r="39" spans="1:17" s="20" customFormat="1" ht="31.5" customHeight="1">
      <c r="A39" s="124" t="s">
        <v>146</v>
      </c>
      <c r="B39" s="124" t="s">
        <v>147</v>
      </c>
      <c r="C39" s="124" t="s">
        <v>148</v>
      </c>
      <c r="D39" s="91" t="s">
        <v>149</v>
      </c>
      <c r="E39" s="94">
        <v>5000</v>
      </c>
      <c r="F39" s="127">
        <v>5000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94">
        <v>5000</v>
      </c>
      <c r="Q39" s="180"/>
    </row>
    <row r="40" spans="1:17" s="20" customFormat="1" ht="99" customHeight="1">
      <c r="A40" s="126" t="s">
        <v>139</v>
      </c>
      <c r="B40" s="124" t="s">
        <v>140</v>
      </c>
      <c r="C40" s="126" t="s">
        <v>173</v>
      </c>
      <c r="D40" s="91" t="s">
        <v>142</v>
      </c>
      <c r="E40" s="94">
        <v>40000</v>
      </c>
      <c r="F40" s="127">
        <v>40000</v>
      </c>
      <c r="G40" s="127"/>
      <c r="H40" s="127"/>
      <c r="I40" s="127"/>
      <c r="J40" s="127"/>
      <c r="K40" s="127"/>
      <c r="L40" s="127"/>
      <c r="M40" s="127"/>
      <c r="N40" s="127"/>
      <c r="O40" s="127"/>
      <c r="P40" s="94">
        <v>40000</v>
      </c>
      <c r="Q40" s="180"/>
    </row>
    <row r="41" spans="1:17" s="20" customFormat="1" ht="82.5" customHeight="1">
      <c r="A41" s="191" t="s">
        <v>163</v>
      </c>
      <c r="B41" s="207" t="s">
        <v>164</v>
      </c>
      <c r="C41" s="222"/>
      <c r="D41" s="166" t="s">
        <v>165</v>
      </c>
      <c r="E41" s="95">
        <v>10000</v>
      </c>
      <c r="F41" s="129">
        <v>10000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95">
        <v>10000</v>
      </c>
      <c r="Q41" s="180"/>
    </row>
    <row r="42" spans="1:17" s="20" customFormat="1" ht="99" customHeight="1">
      <c r="A42" s="191" t="s">
        <v>166</v>
      </c>
      <c r="B42" s="207" t="s">
        <v>164</v>
      </c>
      <c r="C42" s="222"/>
      <c r="D42" s="166" t="s">
        <v>167</v>
      </c>
      <c r="E42" s="95">
        <v>10000</v>
      </c>
      <c r="F42" s="129">
        <v>10000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95">
        <v>10000</v>
      </c>
      <c r="Q42" s="180"/>
    </row>
    <row r="43" spans="1:17" s="20" customFormat="1" ht="116.25" customHeight="1">
      <c r="A43" s="230" t="s">
        <v>168</v>
      </c>
      <c r="B43" s="37">
        <v>3104</v>
      </c>
      <c r="C43" s="231">
        <v>1020</v>
      </c>
      <c r="D43" s="206" t="s">
        <v>169</v>
      </c>
      <c r="E43" s="94">
        <v>10000</v>
      </c>
      <c r="F43" s="127">
        <v>10000</v>
      </c>
      <c r="G43" s="127"/>
      <c r="H43" s="127"/>
      <c r="I43" s="127"/>
      <c r="J43" s="127"/>
      <c r="K43" s="127"/>
      <c r="L43" s="127"/>
      <c r="M43" s="127"/>
      <c r="N43" s="127"/>
      <c r="O43" s="127"/>
      <c r="P43" s="94">
        <v>10000</v>
      </c>
      <c r="Q43" s="180"/>
    </row>
    <row r="44" spans="1:17" s="20" customFormat="1" ht="68.25" customHeight="1">
      <c r="A44" s="121" t="s">
        <v>150</v>
      </c>
      <c r="B44" s="191" t="s">
        <v>151</v>
      </c>
      <c r="C44" s="227"/>
      <c r="D44" s="166" t="s">
        <v>152</v>
      </c>
      <c r="E44" s="95">
        <v>5000</v>
      </c>
      <c r="F44" s="129">
        <v>5000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95">
        <v>5000</v>
      </c>
      <c r="Q44" s="180"/>
    </row>
    <row r="45" spans="1:17" s="20" customFormat="1" ht="84.75" customHeight="1">
      <c r="A45" s="121" t="s">
        <v>153</v>
      </c>
      <c r="B45" s="191" t="s">
        <v>151</v>
      </c>
      <c r="C45" s="227"/>
      <c r="D45" s="166" t="s">
        <v>154</v>
      </c>
      <c r="E45" s="95">
        <v>5000</v>
      </c>
      <c r="F45" s="129">
        <v>5000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95">
        <v>5000</v>
      </c>
      <c r="Q45" s="180"/>
    </row>
    <row r="46" spans="1:17" s="20" customFormat="1" ht="121.5" customHeight="1">
      <c r="A46" s="190" t="s">
        <v>170</v>
      </c>
      <c r="B46" s="37">
        <v>9730</v>
      </c>
      <c r="C46" s="232" t="s">
        <v>157</v>
      </c>
      <c r="D46" s="233" t="s">
        <v>171</v>
      </c>
      <c r="E46" s="94">
        <v>5000</v>
      </c>
      <c r="F46" s="127">
        <v>5000</v>
      </c>
      <c r="G46" s="127"/>
      <c r="H46" s="127"/>
      <c r="I46" s="127"/>
      <c r="J46" s="127"/>
      <c r="K46" s="127"/>
      <c r="L46" s="127"/>
      <c r="M46" s="127"/>
      <c r="N46" s="127"/>
      <c r="O46" s="127"/>
      <c r="P46" s="94">
        <v>5000</v>
      </c>
      <c r="Q46" s="180"/>
    </row>
    <row r="47" spans="1:17" s="20" customFormat="1" ht="24" customHeight="1">
      <c r="A47" s="184"/>
      <c r="B47" s="124"/>
      <c r="C47" s="79"/>
      <c r="D47" s="165" t="s">
        <v>172</v>
      </c>
      <c r="E47" s="119">
        <v>5000</v>
      </c>
      <c r="F47" s="125">
        <v>5000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19">
        <v>5000</v>
      </c>
      <c r="Q47" s="180"/>
    </row>
    <row r="48" spans="1:17" s="20" customFormat="1" ht="29.25" customHeight="1">
      <c r="A48" s="270" t="s">
        <v>162</v>
      </c>
      <c r="B48" s="271"/>
      <c r="C48" s="278"/>
      <c r="D48" s="279"/>
      <c r="E48" s="224">
        <v>-150756</v>
      </c>
      <c r="F48" s="224">
        <v>-150756</v>
      </c>
      <c r="G48" s="226"/>
      <c r="H48" s="224">
        <v>-489312</v>
      </c>
      <c r="I48" s="226"/>
      <c r="J48" s="224">
        <v>150756</v>
      </c>
      <c r="K48" s="224">
        <v>150756</v>
      </c>
      <c r="L48" s="224"/>
      <c r="M48" s="224"/>
      <c r="N48" s="224"/>
      <c r="O48" s="224">
        <v>150756</v>
      </c>
      <c r="P48" s="225"/>
      <c r="Q48" s="180"/>
    </row>
    <row r="49" spans="1:17" s="20" customFormat="1" ht="46.5" customHeight="1">
      <c r="A49" s="191" t="s">
        <v>134</v>
      </c>
      <c r="B49" s="191" t="s">
        <v>135</v>
      </c>
      <c r="C49" s="222"/>
      <c r="D49" s="166" t="s">
        <v>136</v>
      </c>
      <c r="E49" s="129">
        <v>-150756</v>
      </c>
      <c r="F49" s="129">
        <v>-150756</v>
      </c>
      <c r="G49" s="125"/>
      <c r="H49" s="129">
        <v>-489312</v>
      </c>
      <c r="I49" s="125"/>
      <c r="J49" s="129">
        <v>150756</v>
      </c>
      <c r="K49" s="129">
        <v>150756</v>
      </c>
      <c r="L49" s="129"/>
      <c r="M49" s="129"/>
      <c r="N49" s="129"/>
      <c r="O49" s="129">
        <v>150756</v>
      </c>
      <c r="P49" s="119"/>
      <c r="Q49" s="180"/>
    </row>
    <row r="50" spans="1:17" s="20" customFormat="1" ht="48.75" customHeight="1">
      <c r="A50" s="191" t="s">
        <v>137</v>
      </c>
      <c r="B50" s="191" t="s">
        <v>135</v>
      </c>
      <c r="C50" s="222"/>
      <c r="D50" s="166" t="s">
        <v>138</v>
      </c>
      <c r="E50" s="129">
        <v>-150756</v>
      </c>
      <c r="F50" s="129">
        <v>-150756</v>
      </c>
      <c r="G50" s="125"/>
      <c r="H50" s="129">
        <v>-489312</v>
      </c>
      <c r="I50" s="125"/>
      <c r="J50" s="129">
        <v>150756</v>
      </c>
      <c r="K50" s="129">
        <v>150756</v>
      </c>
      <c r="L50" s="129"/>
      <c r="M50" s="129"/>
      <c r="N50" s="129"/>
      <c r="O50" s="129">
        <v>150756</v>
      </c>
      <c r="P50" s="119"/>
      <c r="Q50" s="180"/>
    </row>
    <row r="51" spans="1:17" s="20" customFormat="1" ht="24.75" customHeight="1">
      <c r="A51" s="124" t="s">
        <v>146</v>
      </c>
      <c r="B51" s="124" t="s">
        <v>147</v>
      </c>
      <c r="C51" s="124" t="s">
        <v>148</v>
      </c>
      <c r="D51" s="91" t="s">
        <v>149</v>
      </c>
      <c r="E51" s="127"/>
      <c r="F51" s="127"/>
      <c r="G51" s="125"/>
      <c r="H51" s="127">
        <v>-108000</v>
      </c>
      <c r="I51" s="125"/>
      <c r="J51" s="125"/>
      <c r="K51" s="125"/>
      <c r="L51" s="125"/>
      <c r="M51" s="125"/>
      <c r="N51" s="125"/>
      <c r="O51" s="125"/>
      <c r="P51" s="119"/>
      <c r="Q51" s="180"/>
    </row>
    <row r="52" spans="1:17" s="20" customFormat="1" ht="99" customHeight="1">
      <c r="A52" s="126" t="s">
        <v>139</v>
      </c>
      <c r="B52" s="124" t="s">
        <v>140</v>
      </c>
      <c r="C52" s="126" t="s">
        <v>141</v>
      </c>
      <c r="D52" s="91" t="s">
        <v>142</v>
      </c>
      <c r="E52" s="127">
        <v>-150756</v>
      </c>
      <c r="F52" s="127">
        <v>-150756</v>
      </c>
      <c r="G52" s="125"/>
      <c r="H52" s="127">
        <v>-381312</v>
      </c>
      <c r="I52" s="125"/>
      <c r="J52" s="127">
        <v>150756</v>
      </c>
      <c r="K52" s="127">
        <v>150756</v>
      </c>
      <c r="L52" s="127"/>
      <c r="M52" s="127"/>
      <c r="N52" s="127"/>
      <c r="O52" s="127">
        <v>150756</v>
      </c>
      <c r="P52" s="119"/>
      <c r="Q52" s="180"/>
    </row>
    <row r="53" spans="1:17" s="20" customFormat="1" ht="66" customHeight="1">
      <c r="A53" s="121" t="s">
        <v>45</v>
      </c>
      <c r="B53" s="199">
        <v>10</v>
      </c>
      <c r="C53" s="81"/>
      <c r="D53" s="167" t="s">
        <v>115</v>
      </c>
      <c r="E53" s="95">
        <v>-8900</v>
      </c>
      <c r="F53" s="129">
        <v>-8900</v>
      </c>
      <c r="G53" s="129"/>
      <c r="H53" s="129"/>
      <c r="I53" s="129"/>
      <c r="J53" s="129"/>
      <c r="K53" s="129"/>
      <c r="L53" s="129"/>
      <c r="M53" s="129"/>
      <c r="N53" s="129"/>
      <c r="O53" s="129"/>
      <c r="P53" s="95">
        <v>-8900</v>
      </c>
      <c r="Q53" s="180"/>
    </row>
    <row r="54" spans="1:17" s="20" customFormat="1" ht="84" customHeight="1">
      <c r="A54" s="121" t="s">
        <v>46</v>
      </c>
      <c r="B54" s="199">
        <v>10</v>
      </c>
      <c r="C54" s="81"/>
      <c r="D54" s="167" t="s">
        <v>116</v>
      </c>
      <c r="E54" s="95">
        <v>-8900</v>
      </c>
      <c r="F54" s="129">
        <v>-8900</v>
      </c>
      <c r="G54" s="129"/>
      <c r="H54" s="129"/>
      <c r="I54" s="129"/>
      <c r="J54" s="129"/>
      <c r="K54" s="129"/>
      <c r="L54" s="129"/>
      <c r="M54" s="129"/>
      <c r="N54" s="129"/>
      <c r="O54" s="129"/>
      <c r="P54" s="95">
        <v>-8900</v>
      </c>
      <c r="Q54" s="180"/>
    </row>
    <row r="55" spans="1:17" s="20" customFormat="1" ht="36" customHeight="1">
      <c r="A55" s="130" t="s">
        <v>184</v>
      </c>
      <c r="B55" s="102">
        <v>4030</v>
      </c>
      <c r="C55" s="130" t="s">
        <v>185</v>
      </c>
      <c r="D55" s="228" t="s">
        <v>186</v>
      </c>
      <c r="E55" s="94">
        <v>-8900</v>
      </c>
      <c r="F55" s="127">
        <v>-8900</v>
      </c>
      <c r="G55" s="127"/>
      <c r="H55" s="127"/>
      <c r="I55" s="127"/>
      <c r="J55" s="127"/>
      <c r="K55" s="127"/>
      <c r="L55" s="127"/>
      <c r="M55" s="127"/>
      <c r="N55" s="127"/>
      <c r="O55" s="127"/>
      <c r="P55" s="94">
        <v>-8900</v>
      </c>
      <c r="Q55" s="180"/>
    </row>
    <row r="56" spans="1:17" s="20" customFormat="1" ht="69.75" customHeight="1">
      <c r="A56" s="121" t="s">
        <v>150</v>
      </c>
      <c r="B56" s="191" t="s">
        <v>151</v>
      </c>
      <c r="C56" s="227"/>
      <c r="D56" s="166" t="s">
        <v>152</v>
      </c>
      <c r="E56" s="95">
        <v>8900</v>
      </c>
      <c r="F56" s="129">
        <v>8900</v>
      </c>
      <c r="G56" s="129"/>
      <c r="H56" s="129"/>
      <c r="I56" s="129"/>
      <c r="J56" s="129"/>
      <c r="K56" s="129"/>
      <c r="L56" s="129"/>
      <c r="M56" s="129"/>
      <c r="N56" s="129"/>
      <c r="O56" s="129"/>
      <c r="P56" s="95">
        <v>8900</v>
      </c>
      <c r="Q56" s="180"/>
    </row>
    <row r="57" spans="1:17" s="20" customFormat="1" ht="78" customHeight="1">
      <c r="A57" s="121" t="s">
        <v>153</v>
      </c>
      <c r="B57" s="191" t="s">
        <v>151</v>
      </c>
      <c r="C57" s="227"/>
      <c r="D57" s="166" t="s">
        <v>154</v>
      </c>
      <c r="E57" s="95">
        <v>8900</v>
      </c>
      <c r="F57" s="129">
        <v>8900</v>
      </c>
      <c r="G57" s="129"/>
      <c r="H57" s="129"/>
      <c r="I57" s="129"/>
      <c r="J57" s="129"/>
      <c r="K57" s="129"/>
      <c r="L57" s="129"/>
      <c r="M57" s="129"/>
      <c r="N57" s="129"/>
      <c r="O57" s="129"/>
      <c r="P57" s="95">
        <v>8900</v>
      </c>
      <c r="Q57" s="180"/>
    </row>
    <row r="58" spans="1:17" s="20" customFormat="1" ht="37.5" customHeight="1">
      <c r="A58" s="124" t="s">
        <v>155</v>
      </c>
      <c r="B58" s="124" t="s">
        <v>156</v>
      </c>
      <c r="C58" s="124" t="s">
        <v>157</v>
      </c>
      <c r="D58" s="91" t="s">
        <v>158</v>
      </c>
      <c r="E58" s="94">
        <v>8900</v>
      </c>
      <c r="F58" s="127">
        <v>8900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94">
        <v>8900</v>
      </c>
      <c r="Q58" s="180"/>
    </row>
    <row r="59" spans="1:17" s="20" customFormat="1" ht="18.75" customHeight="1">
      <c r="A59" s="124"/>
      <c r="B59" s="124"/>
      <c r="C59" s="124"/>
      <c r="D59" s="229" t="s">
        <v>159</v>
      </c>
      <c r="E59" s="119">
        <v>8900</v>
      </c>
      <c r="F59" s="125">
        <v>8900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19">
        <v>8900</v>
      </c>
      <c r="Q59" s="180"/>
    </row>
    <row r="60" spans="1:16" s="20" customFormat="1" ht="15">
      <c r="A60" s="32"/>
      <c r="B60" s="32"/>
      <c r="C60" s="33"/>
      <c r="D60" s="34" t="s">
        <v>33</v>
      </c>
      <c r="E60" s="120">
        <f>E12+E16+E23+E28+E33+E48</f>
        <v>3395944</v>
      </c>
      <c r="F60" s="120">
        <f>F12+F16+F23+F28+F33+F48</f>
        <v>3395944</v>
      </c>
      <c r="G60" s="120">
        <f>G12+G23+G28</f>
        <v>0</v>
      </c>
      <c r="H60" s="120">
        <f>H12+H16+H23+H28+H33+H48</f>
        <v>-489312</v>
      </c>
      <c r="I60" s="120">
        <f>I12+I23+I28</f>
        <v>0</v>
      </c>
      <c r="J60" s="120">
        <f>J12+J16+J23+J28+J33+J48</f>
        <v>2007556</v>
      </c>
      <c r="K60" s="120">
        <f>K12+K16+K23+K28+K33+K48</f>
        <v>2007556</v>
      </c>
      <c r="L60" s="120">
        <f>L12+L23+L28</f>
        <v>0</v>
      </c>
      <c r="M60" s="120">
        <f>M12+M23+M28</f>
        <v>0</v>
      </c>
      <c r="N60" s="120">
        <f>N12+N23+N28</f>
        <v>0</v>
      </c>
      <c r="O60" s="120">
        <f>O12+O16+O23+O28+O33+O48</f>
        <v>2007556</v>
      </c>
      <c r="P60" s="120">
        <f>P12+P16+P23+P28+P33+P48</f>
        <v>5403500</v>
      </c>
    </row>
    <row r="61" spans="5:16" ht="12.75"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5:16" ht="12.75"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s="20" customFormat="1" ht="18.75">
      <c r="A63" s="22"/>
      <c r="B63" s="22"/>
      <c r="C63" s="27"/>
      <c r="D63" s="86" t="s">
        <v>27</v>
      </c>
      <c r="E63" s="65"/>
      <c r="F63" s="65"/>
      <c r="G63" s="74"/>
      <c r="H63" s="74"/>
      <c r="I63" s="75"/>
      <c r="J63" s="75"/>
      <c r="K63" s="75"/>
      <c r="L63" s="75"/>
      <c r="M63" s="75"/>
      <c r="N63" s="273" t="s">
        <v>28</v>
      </c>
      <c r="O63" s="273"/>
      <c r="P63" s="19"/>
    </row>
    <row r="64" spans="1:16" s="20" customFormat="1" ht="23.2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</row>
    <row r="65" spans="1:16" s="20" customFormat="1" ht="23.25" customHeight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</row>
    <row r="66" spans="1:16" s="20" customFormat="1" ht="29.25" customHeight="1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</row>
    <row r="67" spans="1:16" s="20" customFormat="1" ht="27.75" customHeight="1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</row>
  </sheetData>
  <sheetProtection/>
  <mergeCells count="35">
    <mergeCell ref="A64:P64"/>
    <mergeCell ref="A12:D12"/>
    <mergeCell ref="N63:O63"/>
    <mergeCell ref="A23:D23"/>
    <mergeCell ref="A28:D28"/>
    <mergeCell ref="A16:D16"/>
    <mergeCell ref="A33:D33"/>
    <mergeCell ref="A48:D48"/>
    <mergeCell ref="A67:P67"/>
    <mergeCell ref="G9:G10"/>
    <mergeCell ref="H9:H10"/>
    <mergeCell ref="J8:J10"/>
    <mergeCell ref="A65:P65"/>
    <mergeCell ref="A66:P66"/>
    <mergeCell ref="A11:P11"/>
    <mergeCell ref="N9:N10"/>
    <mergeCell ref="I8:I10"/>
    <mergeCell ref="L8:L10"/>
    <mergeCell ref="C7:C10"/>
    <mergeCell ref="K8:K10"/>
    <mergeCell ref="N1:P1"/>
    <mergeCell ref="A2:P2"/>
    <mergeCell ref="D7:D10"/>
    <mergeCell ref="B7:B10"/>
    <mergeCell ref="A7:A10"/>
    <mergeCell ref="B3:P3"/>
    <mergeCell ref="G8:H8"/>
    <mergeCell ref="J7:O7"/>
    <mergeCell ref="E7:I7"/>
    <mergeCell ref="O8:O10"/>
    <mergeCell ref="P7:P10"/>
    <mergeCell ref="M9:M10"/>
    <mergeCell ref="E8:E10"/>
    <mergeCell ref="M8:N8"/>
    <mergeCell ref="F8:F10"/>
  </mergeCells>
  <printOptions horizontalCentered="1"/>
  <pageMargins left="0.14" right="0.14" top="0.2" bottom="0.2" header="0.5118110236220472" footer="0.31496062992125984"/>
  <pageSetup fitToHeight="0" horizontalDpi="300" verticalDpi="300" orientation="landscape" paperSize="9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6" sqref="K16"/>
    </sheetView>
  </sheetViews>
  <sheetFormatPr defaultColWidth="9.33203125" defaultRowHeight="12.75"/>
  <cols>
    <col min="1" max="1" width="4.83203125" style="0" customWidth="1"/>
    <col min="2" max="2" width="12.5" style="0" customWidth="1"/>
    <col min="3" max="3" width="37" style="0" customWidth="1"/>
    <col min="4" max="4" width="24.16015625" style="0" customWidth="1"/>
    <col min="5" max="5" width="25.66015625" style="0" customWidth="1"/>
    <col min="6" max="7" width="17.5" style="0" customWidth="1"/>
    <col min="8" max="8" width="30.16015625" style="0" customWidth="1"/>
    <col min="9" max="9" width="19.33203125" style="0" customWidth="1"/>
    <col min="10" max="10" width="32.66015625" style="0" customWidth="1"/>
    <col min="11" max="11" width="33.66015625" style="0" customWidth="1"/>
    <col min="12" max="12" width="0.1640625" style="0" hidden="1" customWidth="1"/>
  </cols>
  <sheetData>
    <row r="1" spans="1:12" ht="76.5" customHeight="1">
      <c r="A1" s="142"/>
      <c r="B1" s="83"/>
      <c r="C1" s="142"/>
      <c r="D1" s="142"/>
      <c r="E1" s="142"/>
      <c r="F1" s="143"/>
      <c r="G1" s="143"/>
      <c r="H1" s="143"/>
      <c r="I1" s="143"/>
      <c r="J1" s="143"/>
      <c r="K1" s="188" t="s">
        <v>104</v>
      </c>
      <c r="L1" s="188"/>
    </row>
    <row r="2" spans="1:12" ht="15">
      <c r="A2" s="142"/>
      <c r="B2" s="83"/>
      <c r="C2" s="142"/>
      <c r="D2" s="142"/>
      <c r="E2" s="142"/>
      <c r="F2" s="143"/>
      <c r="G2" s="143"/>
      <c r="H2" s="143"/>
      <c r="I2" s="143"/>
      <c r="J2" s="143"/>
      <c r="K2" s="189"/>
      <c r="L2" s="189"/>
    </row>
    <row r="3" spans="1:12" ht="15">
      <c r="A3" s="142"/>
      <c r="B3" s="83"/>
      <c r="C3" s="142"/>
      <c r="D3" s="142"/>
      <c r="E3" s="142"/>
      <c r="F3" s="143"/>
      <c r="G3" s="143"/>
      <c r="H3" s="143"/>
      <c r="I3" s="143"/>
      <c r="J3" s="143"/>
      <c r="K3" s="131"/>
      <c r="L3" s="131"/>
    </row>
    <row r="4" spans="1:12" ht="45.75" customHeight="1">
      <c r="A4" s="144"/>
      <c r="B4" s="289" t="s">
        <v>96</v>
      </c>
      <c r="C4" s="289"/>
      <c r="D4" s="289"/>
      <c r="E4" s="289"/>
      <c r="F4" s="289"/>
      <c r="G4" s="289"/>
      <c r="H4" s="289"/>
      <c r="I4" s="289"/>
      <c r="J4" s="289"/>
      <c r="K4" s="289"/>
      <c r="L4" s="144"/>
    </row>
    <row r="5" spans="1:12" ht="19.5" customHeight="1">
      <c r="A5" s="144"/>
      <c r="B5" s="144"/>
      <c r="C5" s="179" t="s">
        <v>101</v>
      </c>
      <c r="D5" s="179"/>
      <c r="E5" s="179"/>
      <c r="F5" s="144"/>
      <c r="G5" s="144"/>
      <c r="H5" s="144"/>
      <c r="I5" s="144"/>
      <c r="J5" s="144"/>
      <c r="K5" s="144"/>
      <c r="L5" s="144"/>
    </row>
    <row r="6" spans="1:12" ht="13.5" customHeight="1">
      <c r="A6" s="144"/>
      <c r="B6" s="144"/>
      <c r="C6" s="142" t="s">
        <v>102</v>
      </c>
      <c r="D6" s="142"/>
      <c r="E6" s="142"/>
      <c r="F6" s="144"/>
      <c r="G6" s="144"/>
      <c r="H6" s="144"/>
      <c r="I6" s="144"/>
      <c r="J6" s="144"/>
      <c r="K6" s="144"/>
      <c r="L6" s="144"/>
    </row>
    <row r="7" spans="1:12" ht="19.5" thickBot="1">
      <c r="A7" s="145"/>
      <c r="B7" s="142"/>
      <c r="C7" s="146"/>
      <c r="D7" s="146"/>
      <c r="E7" s="146"/>
      <c r="F7" s="147"/>
      <c r="G7" s="147"/>
      <c r="H7" s="147"/>
      <c r="I7" s="147"/>
      <c r="J7" s="147"/>
      <c r="K7" s="149" t="s">
        <v>64</v>
      </c>
      <c r="L7" s="148"/>
    </row>
    <row r="8" spans="1:12" ht="47.25" customHeight="1">
      <c r="A8" s="145"/>
      <c r="B8" s="280" t="s">
        <v>61</v>
      </c>
      <c r="C8" s="283" t="s">
        <v>62</v>
      </c>
      <c r="D8" s="292" t="s">
        <v>95</v>
      </c>
      <c r="E8" s="292"/>
      <c r="F8" s="292"/>
      <c r="G8" s="293"/>
      <c r="H8" s="294" t="s">
        <v>177</v>
      </c>
      <c r="I8" s="295"/>
      <c r="J8" s="296"/>
      <c r="K8" s="286" t="s">
        <v>14</v>
      </c>
      <c r="L8" s="148"/>
    </row>
    <row r="9" spans="1:12" ht="31.5">
      <c r="A9" s="145"/>
      <c r="B9" s="281"/>
      <c r="C9" s="284"/>
      <c r="D9" s="290" t="s">
        <v>11</v>
      </c>
      <c r="E9" s="290"/>
      <c r="F9" s="291"/>
      <c r="G9" s="169" t="s">
        <v>12</v>
      </c>
      <c r="H9" s="297" t="s">
        <v>11</v>
      </c>
      <c r="I9" s="298"/>
      <c r="J9" s="169" t="s">
        <v>178</v>
      </c>
      <c r="K9" s="287"/>
      <c r="L9" s="148"/>
    </row>
    <row r="10" spans="1:12" ht="191.25" customHeight="1">
      <c r="A10" s="145"/>
      <c r="B10" s="282"/>
      <c r="C10" s="285"/>
      <c r="D10" s="196" t="s">
        <v>112</v>
      </c>
      <c r="E10" s="24" t="s">
        <v>133</v>
      </c>
      <c r="F10" s="197" t="s">
        <v>111</v>
      </c>
      <c r="G10" s="171" t="s">
        <v>111</v>
      </c>
      <c r="H10" s="228" t="s">
        <v>180</v>
      </c>
      <c r="I10" s="171" t="s">
        <v>179</v>
      </c>
      <c r="J10" s="197"/>
      <c r="K10" s="288"/>
      <c r="L10" s="148"/>
    </row>
    <row r="11" spans="1:12" ht="17.25" customHeight="1">
      <c r="A11" s="145"/>
      <c r="B11" s="193">
        <v>1</v>
      </c>
      <c r="C11" s="194" t="s">
        <v>110</v>
      </c>
      <c r="D11" s="170">
        <v>1404200</v>
      </c>
      <c r="E11" s="170">
        <v>3431800</v>
      </c>
      <c r="F11" s="170"/>
      <c r="G11" s="170">
        <v>500000</v>
      </c>
      <c r="H11" s="170"/>
      <c r="I11" s="170"/>
      <c r="J11" s="170"/>
      <c r="K11" s="198">
        <v>5336000</v>
      </c>
      <c r="L11" s="148"/>
    </row>
    <row r="12" spans="1:12" ht="17.25" customHeight="1">
      <c r="A12" s="145"/>
      <c r="B12" s="172">
        <v>2</v>
      </c>
      <c r="C12" s="150" t="s">
        <v>130</v>
      </c>
      <c r="D12" s="150"/>
      <c r="E12" s="150"/>
      <c r="F12" s="171">
        <v>-7500</v>
      </c>
      <c r="G12" s="171"/>
      <c r="H12" s="239"/>
      <c r="I12" s="239"/>
      <c r="J12" s="239"/>
      <c r="K12" s="178">
        <v>-7500</v>
      </c>
      <c r="L12" s="148"/>
    </row>
    <row r="13" spans="1:12" ht="60.75" customHeight="1">
      <c r="A13" s="145"/>
      <c r="B13" s="172">
        <v>3</v>
      </c>
      <c r="C13" s="240" t="s">
        <v>181</v>
      </c>
      <c r="D13" s="241"/>
      <c r="E13" s="241"/>
      <c r="F13" s="242"/>
      <c r="G13" s="242"/>
      <c r="H13" s="242"/>
      <c r="I13" s="242">
        <v>8900</v>
      </c>
      <c r="J13" s="244" t="s">
        <v>182</v>
      </c>
      <c r="K13" s="243">
        <v>8900</v>
      </c>
      <c r="L13" s="148"/>
    </row>
    <row r="14" spans="1:12" ht="31.5" customHeight="1">
      <c r="A14" s="145"/>
      <c r="B14" s="172">
        <v>4</v>
      </c>
      <c r="C14" s="240" t="s">
        <v>172</v>
      </c>
      <c r="D14" s="241"/>
      <c r="E14" s="241"/>
      <c r="F14" s="242"/>
      <c r="G14" s="242"/>
      <c r="H14" s="242">
        <v>5000</v>
      </c>
      <c r="I14" s="242"/>
      <c r="J14" s="244" t="s">
        <v>183</v>
      </c>
      <c r="K14" s="243">
        <v>5000</v>
      </c>
      <c r="L14" s="148"/>
    </row>
    <row r="15" spans="1:12" ht="39.75" customHeight="1" thickBot="1">
      <c r="A15" s="145"/>
      <c r="B15" s="181"/>
      <c r="C15" s="182" t="s">
        <v>63</v>
      </c>
      <c r="D15" s="183">
        <f>SUM(D11:D12)</f>
        <v>1404200</v>
      </c>
      <c r="E15" s="183">
        <f>SUM(E11:E12)</f>
        <v>3431800</v>
      </c>
      <c r="F15" s="183">
        <f>SUM(F11:F12)</f>
        <v>-7500</v>
      </c>
      <c r="G15" s="183">
        <f>SUM(G11:G12)</f>
        <v>500000</v>
      </c>
      <c r="H15" s="183">
        <f>SUM(H11:H14)</f>
        <v>5000</v>
      </c>
      <c r="I15" s="183">
        <f>SUM(I11:I14)</f>
        <v>8900</v>
      </c>
      <c r="J15" s="183"/>
      <c r="K15" s="187">
        <f>SUM(K11:K14)</f>
        <v>5342400</v>
      </c>
      <c r="L15" s="148"/>
    </row>
    <row r="16" spans="1:12" ht="18.75">
      <c r="A16" s="145"/>
      <c r="B16" s="142"/>
      <c r="C16" s="146"/>
      <c r="D16" s="146"/>
      <c r="E16" s="146"/>
      <c r="F16" s="147"/>
      <c r="G16" s="147"/>
      <c r="H16" s="147"/>
      <c r="I16" s="147"/>
      <c r="J16" s="147"/>
      <c r="K16" s="148"/>
      <c r="L16" s="148"/>
    </row>
    <row r="17" spans="1:12" ht="18.75">
      <c r="A17" s="142"/>
      <c r="B17" s="65" t="s">
        <v>27</v>
      </c>
      <c r="C17" s="140"/>
      <c r="D17" s="140"/>
      <c r="E17" s="140"/>
      <c r="F17" s="140"/>
      <c r="G17" s="140"/>
      <c r="H17" s="140"/>
      <c r="I17" s="140"/>
      <c r="J17" s="140"/>
      <c r="K17" s="195"/>
      <c r="L17" s="142"/>
    </row>
  </sheetData>
  <sheetProtection/>
  <mergeCells count="8">
    <mergeCell ref="B8:B10"/>
    <mergeCell ref="C8:C10"/>
    <mergeCell ref="K8:K10"/>
    <mergeCell ref="B4:K4"/>
    <mergeCell ref="D9:F9"/>
    <mergeCell ref="D8:G8"/>
    <mergeCell ref="H8:J8"/>
    <mergeCell ref="H9:I9"/>
  </mergeCells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0" sqref="D20:F20"/>
    </sheetView>
  </sheetViews>
  <sheetFormatPr defaultColWidth="9.33203125" defaultRowHeight="12.75"/>
  <cols>
    <col min="1" max="1" width="14.66015625" style="0" customWidth="1"/>
    <col min="2" max="2" width="38.5" style="0" customWidth="1"/>
    <col min="3" max="3" width="16.33203125" style="0" customWidth="1"/>
    <col min="4" max="4" width="18.66015625" style="0" customWidth="1"/>
    <col min="5" max="5" width="20.5" style="0" customWidth="1"/>
    <col min="6" max="6" width="24.16015625" style="0" customWidth="1"/>
  </cols>
  <sheetData>
    <row r="1" spans="1:6" ht="15.75">
      <c r="A1" s="2"/>
      <c r="B1" s="2"/>
      <c r="C1" s="131"/>
      <c r="D1" s="131"/>
      <c r="E1" s="299" t="s">
        <v>77</v>
      </c>
      <c r="F1" s="299"/>
    </row>
    <row r="2" spans="1:6" ht="15.75">
      <c r="A2" s="2"/>
      <c r="B2" s="2"/>
      <c r="C2" s="131"/>
      <c r="D2" s="131"/>
      <c r="E2" s="299" t="s">
        <v>78</v>
      </c>
      <c r="F2" s="299"/>
    </row>
    <row r="3" spans="1:6" ht="15.75">
      <c r="A3" s="2"/>
      <c r="B3" s="2"/>
      <c r="C3" s="131"/>
      <c r="D3" s="131"/>
      <c r="E3" s="132" t="s">
        <v>79</v>
      </c>
      <c r="F3" s="132"/>
    </row>
    <row r="4" spans="1:6" ht="15.75">
      <c r="A4" s="2"/>
      <c r="B4" s="2"/>
      <c r="C4" s="131"/>
      <c r="D4" s="131"/>
      <c r="E4" s="299" t="s">
        <v>89</v>
      </c>
      <c r="F4" s="299"/>
    </row>
    <row r="5" spans="1:6" ht="15.75">
      <c r="A5" s="2"/>
      <c r="B5" s="2"/>
      <c r="C5" s="131"/>
      <c r="D5" s="131"/>
      <c r="E5" s="132"/>
      <c r="F5" s="132"/>
    </row>
    <row r="6" spans="1:6" ht="20.25">
      <c r="A6" s="248" t="s">
        <v>90</v>
      </c>
      <c r="B6" s="248"/>
      <c r="C6" s="248"/>
      <c r="D6" s="248"/>
      <c r="E6" s="248"/>
      <c r="F6" s="248"/>
    </row>
    <row r="7" spans="1:6" ht="12" customHeight="1">
      <c r="A7" s="175"/>
      <c r="B7" s="179" t="s">
        <v>101</v>
      </c>
      <c r="C7" s="175"/>
      <c r="D7" s="175"/>
      <c r="E7" s="175"/>
      <c r="F7" s="175"/>
    </row>
    <row r="8" spans="1:6" ht="12.75" customHeight="1">
      <c r="A8" s="175"/>
      <c r="B8" s="142" t="s">
        <v>102</v>
      </c>
      <c r="C8" s="175"/>
      <c r="D8" s="175"/>
      <c r="E8" s="175"/>
      <c r="F8" s="175"/>
    </row>
    <row r="9" spans="1:6" ht="12.75">
      <c r="A9" s="300"/>
      <c r="B9" s="300"/>
      <c r="C9" s="300"/>
      <c r="D9" s="300"/>
      <c r="E9" s="300"/>
      <c r="F9" s="13" t="s">
        <v>24</v>
      </c>
    </row>
    <row r="10" spans="1:6" ht="15.75">
      <c r="A10" s="247" t="s">
        <v>9</v>
      </c>
      <c r="B10" s="247" t="s">
        <v>51</v>
      </c>
      <c r="C10" s="247" t="s">
        <v>75</v>
      </c>
      <c r="D10" s="247" t="s">
        <v>11</v>
      </c>
      <c r="E10" s="247" t="s">
        <v>12</v>
      </c>
      <c r="F10" s="247"/>
    </row>
    <row r="11" spans="1:6" ht="40.5" customHeight="1">
      <c r="A11" s="247"/>
      <c r="B11" s="247"/>
      <c r="C11" s="247"/>
      <c r="D11" s="247"/>
      <c r="E11" s="11" t="s">
        <v>14</v>
      </c>
      <c r="F11" s="10" t="s">
        <v>21</v>
      </c>
    </row>
    <row r="12" spans="1:6" ht="16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0">
        <v>6</v>
      </c>
    </row>
    <row r="13" spans="1:6" ht="21" customHeight="1">
      <c r="A13" s="133">
        <v>200000</v>
      </c>
      <c r="B13" s="134" t="s">
        <v>52</v>
      </c>
      <c r="C13" s="135">
        <f>C14</f>
        <v>75000</v>
      </c>
      <c r="D13" s="135">
        <f>D14</f>
        <v>-1432556</v>
      </c>
      <c r="E13" s="135">
        <f>E14</f>
        <v>1507556</v>
      </c>
      <c r="F13" s="135">
        <f>F14</f>
        <v>1507556</v>
      </c>
    </row>
    <row r="14" spans="1:6" ht="38.25" customHeight="1">
      <c r="A14" s="133">
        <v>208000</v>
      </c>
      <c r="B14" s="134" t="s">
        <v>53</v>
      </c>
      <c r="C14" s="135">
        <f>C15+C16</f>
        <v>75000</v>
      </c>
      <c r="D14" s="135">
        <f>D15+D16</f>
        <v>-1432556</v>
      </c>
      <c r="E14" s="135">
        <f>E15+E16</f>
        <v>1507556</v>
      </c>
      <c r="F14" s="135">
        <f>F15+F16</f>
        <v>1507556</v>
      </c>
    </row>
    <row r="15" spans="1:6" ht="19.5" customHeight="1">
      <c r="A15" s="136" t="s">
        <v>70</v>
      </c>
      <c r="B15" s="137" t="s">
        <v>72</v>
      </c>
      <c r="C15" s="135">
        <f>D15+E15</f>
        <v>75000</v>
      </c>
      <c r="D15" s="138">
        <v>75000</v>
      </c>
      <c r="E15" s="138"/>
      <c r="F15" s="138"/>
    </row>
    <row r="16" spans="1:6" ht="64.5" customHeight="1">
      <c r="A16" s="136" t="s">
        <v>58</v>
      </c>
      <c r="B16" s="137" t="s">
        <v>60</v>
      </c>
      <c r="C16" s="138"/>
      <c r="D16" s="139">
        <v>-1507556</v>
      </c>
      <c r="E16" s="139">
        <v>1507556</v>
      </c>
      <c r="F16" s="139">
        <v>1507556</v>
      </c>
    </row>
    <row r="17" spans="1:6" ht="32.25" customHeight="1">
      <c r="A17" s="133" t="s">
        <v>54</v>
      </c>
      <c r="B17" s="134" t="s">
        <v>55</v>
      </c>
      <c r="C17" s="135">
        <f>C18</f>
        <v>75000</v>
      </c>
      <c r="D17" s="135">
        <f>D18</f>
        <v>-1432556</v>
      </c>
      <c r="E17" s="135">
        <f>E18</f>
        <v>1507556</v>
      </c>
      <c r="F17" s="135">
        <f>F18</f>
        <v>1507556</v>
      </c>
    </row>
    <row r="18" spans="1:6" ht="30" customHeight="1">
      <c r="A18" s="133" t="s">
        <v>56</v>
      </c>
      <c r="B18" s="134" t="s">
        <v>57</v>
      </c>
      <c r="C18" s="135">
        <f>C19+C20</f>
        <v>75000</v>
      </c>
      <c r="D18" s="135">
        <f>D19+D20</f>
        <v>-1432556</v>
      </c>
      <c r="E18" s="135">
        <f>E19+E20</f>
        <v>1507556</v>
      </c>
      <c r="F18" s="135">
        <f>F19+F20</f>
        <v>1507556</v>
      </c>
    </row>
    <row r="19" spans="1:6" ht="18.75" customHeight="1">
      <c r="A19" s="136" t="s">
        <v>71</v>
      </c>
      <c r="B19" s="137" t="s">
        <v>72</v>
      </c>
      <c r="C19" s="135">
        <f>D19+E19</f>
        <v>75000</v>
      </c>
      <c r="D19" s="138">
        <v>75000</v>
      </c>
      <c r="E19" s="138"/>
      <c r="F19" s="138"/>
    </row>
    <row r="20" spans="1:6" ht="66" customHeight="1">
      <c r="A20" s="136" t="s">
        <v>59</v>
      </c>
      <c r="B20" s="137" t="s">
        <v>60</v>
      </c>
      <c r="C20" s="138"/>
      <c r="D20" s="139">
        <v>-1507556</v>
      </c>
      <c r="E20" s="139">
        <v>1507556</v>
      </c>
      <c r="F20" s="139">
        <v>1507556</v>
      </c>
    </row>
    <row r="21" spans="1:6" ht="12.75">
      <c r="A21" s="2"/>
      <c r="B21" s="2"/>
      <c r="C21" s="2"/>
      <c r="D21" s="2"/>
      <c r="E21" s="2"/>
      <c r="F21" s="2"/>
    </row>
    <row r="22" spans="1:6" ht="18.75">
      <c r="A22" s="86" t="s">
        <v>27</v>
      </c>
      <c r="B22" s="86"/>
      <c r="C22" s="140"/>
      <c r="D22" s="140"/>
      <c r="E22" s="2"/>
      <c r="F22" s="141" t="s">
        <v>28</v>
      </c>
    </row>
  </sheetData>
  <sheetProtection/>
  <mergeCells count="10">
    <mergeCell ref="E1:F1"/>
    <mergeCell ref="E2:F2"/>
    <mergeCell ref="E4:F4"/>
    <mergeCell ref="A6:F6"/>
    <mergeCell ref="A9:E9"/>
    <mergeCell ref="A10:A11"/>
    <mergeCell ref="B10:B11"/>
    <mergeCell ref="C10:C11"/>
    <mergeCell ref="D10:D11"/>
    <mergeCell ref="E10:F10"/>
  </mergeCells>
  <printOptions/>
  <pageMargins left="0.75" right="0.75" top="0.17" bottom="0.5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tabSelected="1" zoomScaleSheetLayoutView="90" zoomScalePageLayoutView="0" workbookViewId="0" topLeftCell="A22">
      <selection activeCell="O28" sqref="O28"/>
    </sheetView>
  </sheetViews>
  <sheetFormatPr defaultColWidth="9.16015625" defaultRowHeight="12.75"/>
  <cols>
    <col min="1" max="1" width="14.5" style="29" customWidth="1"/>
    <col min="2" max="2" width="6.83203125" style="14" customWidth="1"/>
    <col min="3" max="3" width="6.83203125" style="26" customWidth="1"/>
    <col min="4" max="4" width="40.66015625" style="84" customWidth="1"/>
    <col min="5" max="5" width="18.83203125" style="4" customWidth="1"/>
    <col min="6" max="6" width="17.83203125" style="4" customWidth="1"/>
    <col min="7" max="7" width="17.16015625" style="4" customWidth="1"/>
    <col min="8" max="8" width="13.16015625" style="4" customWidth="1"/>
    <col min="9" max="9" width="9.5" style="4" customWidth="1"/>
    <col min="10" max="11" width="13.66015625" style="4" customWidth="1"/>
    <col min="12" max="12" width="13" style="4" customWidth="1"/>
    <col min="13" max="13" width="10.5" style="4" customWidth="1"/>
    <col min="14" max="14" width="10.83203125" style="4" customWidth="1"/>
    <col min="15" max="15" width="13.16015625" style="4" customWidth="1"/>
    <col min="16" max="16" width="14.66015625" style="4" customWidth="1"/>
    <col min="17" max="16384" width="9.16015625" style="3" customWidth="1"/>
  </cols>
  <sheetData>
    <row r="1" spans="1:16" ht="42.75" customHeight="1">
      <c r="A1" s="28"/>
      <c r="D1" s="88"/>
      <c r="E1" s="1"/>
      <c r="F1" s="1"/>
      <c r="G1" s="1"/>
      <c r="H1" s="1"/>
      <c r="I1" s="1"/>
      <c r="J1" s="1"/>
      <c r="K1" s="1"/>
      <c r="L1" s="1"/>
      <c r="M1" s="1"/>
      <c r="N1" s="255" t="s">
        <v>100</v>
      </c>
      <c r="O1" s="306"/>
      <c r="P1" s="306"/>
    </row>
    <row r="2" spans="1:16" ht="15.75" customHeight="1">
      <c r="A2" s="28"/>
      <c r="D2" s="88"/>
      <c r="E2" s="1"/>
      <c r="F2" s="1"/>
      <c r="G2" s="1"/>
      <c r="H2" s="1"/>
      <c r="I2" s="1"/>
      <c r="J2" s="1"/>
      <c r="K2" s="1"/>
      <c r="L2" s="1"/>
      <c r="M2" s="1"/>
      <c r="N2" s="306"/>
      <c r="O2" s="306"/>
      <c r="P2" s="306"/>
    </row>
    <row r="3" spans="1:16" ht="52.5" customHeight="1">
      <c r="A3" s="303" t="s">
        <v>99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1" customHeight="1">
      <c r="A4" s="176"/>
      <c r="B4" s="176"/>
      <c r="C4" s="176"/>
      <c r="D4" s="179" t="s">
        <v>101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3.5" customHeight="1">
      <c r="A5" s="176"/>
      <c r="B5" s="176"/>
      <c r="C5" s="176"/>
      <c r="D5" s="142" t="s">
        <v>102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ht="12.75" customHeight="1">
      <c r="B6" s="15"/>
      <c r="C6" s="25"/>
      <c r="D6" s="87"/>
      <c r="E6" s="5"/>
      <c r="F6" s="5"/>
      <c r="G6" s="8"/>
      <c r="H6" s="5"/>
      <c r="I6" s="5"/>
      <c r="J6" s="6"/>
      <c r="K6" s="6"/>
      <c r="L6" s="7"/>
      <c r="M6" s="7"/>
      <c r="N6" s="7"/>
      <c r="O6" s="7"/>
      <c r="P6" s="31" t="s">
        <v>24</v>
      </c>
    </row>
    <row r="7" spans="1:16" s="20" customFormat="1" ht="15" customHeight="1">
      <c r="A7" s="260" t="s">
        <v>30</v>
      </c>
      <c r="B7" s="302" t="s">
        <v>31</v>
      </c>
      <c r="C7" s="305" t="s">
        <v>29</v>
      </c>
      <c r="D7" s="252" t="s">
        <v>32</v>
      </c>
      <c r="E7" s="249" t="s">
        <v>11</v>
      </c>
      <c r="F7" s="249"/>
      <c r="G7" s="249"/>
      <c r="H7" s="249"/>
      <c r="I7" s="249"/>
      <c r="J7" s="307" t="s">
        <v>12</v>
      </c>
      <c r="K7" s="308"/>
      <c r="L7" s="308"/>
      <c r="M7" s="308"/>
      <c r="N7" s="308"/>
      <c r="O7" s="308"/>
      <c r="P7" s="249" t="s">
        <v>13</v>
      </c>
    </row>
    <row r="8" spans="1:16" s="20" customFormat="1" ht="13.5" customHeight="1">
      <c r="A8" s="263"/>
      <c r="B8" s="302"/>
      <c r="C8" s="305"/>
      <c r="D8" s="258"/>
      <c r="E8" s="250" t="s">
        <v>75</v>
      </c>
      <c r="F8" s="301" t="s">
        <v>15</v>
      </c>
      <c r="G8" s="250" t="s">
        <v>16</v>
      </c>
      <c r="H8" s="250"/>
      <c r="I8" s="301" t="s">
        <v>17</v>
      </c>
      <c r="J8" s="250" t="s">
        <v>75</v>
      </c>
      <c r="K8" s="304" t="s">
        <v>74</v>
      </c>
      <c r="L8" s="301" t="s">
        <v>15</v>
      </c>
      <c r="M8" s="250" t="s">
        <v>16</v>
      </c>
      <c r="N8" s="250"/>
      <c r="O8" s="301" t="s">
        <v>17</v>
      </c>
      <c r="P8" s="249"/>
    </row>
    <row r="9" spans="1:16" s="20" customFormat="1" ht="20.25" customHeight="1">
      <c r="A9" s="263"/>
      <c r="B9" s="302"/>
      <c r="C9" s="305"/>
      <c r="D9" s="258"/>
      <c r="E9" s="250"/>
      <c r="F9" s="301"/>
      <c r="G9" s="250" t="s">
        <v>18</v>
      </c>
      <c r="H9" s="250" t="s">
        <v>20</v>
      </c>
      <c r="I9" s="301"/>
      <c r="J9" s="250"/>
      <c r="K9" s="258"/>
      <c r="L9" s="301"/>
      <c r="M9" s="250" t="s">
        <v>18</v>
      </c>
      <c r="N9" s="250" t="s">
        <v>20</v>
      </c>
      <c r="O9" s="301"/>
      <c r="P9" s="249"/>
    </row>
    <row r="10" spans="1:16" s="20" customFormat="1" ht="83.25" customHeight="1">
      <c r="A10" s="264"/>
      <c r="B10" s="302"/>
      <c r="C10" s="305"/>
      <c r="D10" s="259"/>
      <c r="E10" s="250"/>
      <c r="F10" s="301"/>
      <c r="G10" s="250"/>
      <c r="H10" s="250"/>
      <c r="I10" s="301"/>
      <c r="J10" s="250"/>
      <c r="K10" s="259"/>
      <c r="L10" s="301"/>
      <c r="M10" s="250"/>
      <c r="N10" s="250"/>
      <c r="O10" s="301"/>
      <c r="P10" s="249"/>
    </row>
    <row r="11" spans="1:16" s="20" customFormat="1" ht="39" customHeight="1">
      <c r="A11" s="191" t="s">
        <v>121</v>
      </c>
      <c r="B11" s="207" t="s">
        <v>122</v>
      </c>
      <c r="C11" s="208"/>
      <c r="D11" s="166" t="s">
        <v>123</v>
      </c>
      <c r="E11" s="218">
        <v>5214900</v>
      </c>
      <c r="F11" s="218">
        <v>5214900</v>
      </c>
      <c r="G11" s="218">
        <v>3260000</v>
      </c>
      <c r="H11" s="218">
        <v>615000</v>
      </c>
      <c r="I11" s="217"/>
      <c r="J11" s="218">
        <v>1512000</v>
      </c>
      <c r="K11" s="219">
        <v>955000</v>
      </c>
      <c r="L11" s="218">
        <v>557000</v>
      </c>
      <c r="M11" s="217"/>
      <c r="N11" s="217"/>
      <c r="O11" s="218">
        <v>955000</v>
      </c>
      <c r="P11" s="97">
        <f>E11+J11</f>
        <v>6726900</v>
      </c>
    </row>
    <row r="12" spans="1:16" s="20" customFormat="1" ht="35.25" customHeight="1">
      <c r="A12" s="191" t="s">
        <v>124</v>
      </c>
      <c r="B12" s="207" t="s">
        <v>122</v>
      </c>
      <c r="C12" s="208"/>
      <c r="D12" s="166" t="s">
        <v>125</v>
      </c>
      <c r="E12" s="218">
        <v>5214900</v>
      </c>
      <c r="F12" s="218">
        <v>5214900</v>
      </c>
      <c r="G12" s="218">
        <v>3260000</v>
      </c>
      <c r="H12" s="218">
        <v>615000</v>
      </c>
      <c r="I12" s="217"/>
      <c r="J12" s="218">
        <v>1512000</v>
      </c>
      <c r="K12" s="219">
        <v>955000</v>
      </c>
      <c r="L12" s="218">
        <v>557000</v>
      </c>
      <c r="M12" s="217"/>
      <c r="N12" s="217"/>
      <c r="O12" s="218">
        <v>955000</v>
      </c>
      <c r="P12" s="97">
        <f aca="true" t="shared" si="0" ref="P12:P34">E12+J12</f>
        <v>6726900</v>
      </c>
    </row>
    <row r="13" spans="1:16" s="20" customFormat="1" ht="54" customHeight="1">
      <c r="A13" s="126" t="s">
        <v>129</v>
      </c>
      <c r="B13" s="124" t="s">
        <v>126</v>
      </c>
      <c r="C13" s="126" t="s">
        <v>127</v>
      </c>
      <c r="D13" s="91" t="s">
        <v>128</v>
      </c>
      <c r="E13" s="215"/>
      <c r="F13" s="216"/>
      <c r="G13" s="215"/>
      <c r="H13" s="215"/>
      <c r="I13" s="216"/>
      <c r="J13" s="220">
        <v>500000</v>
      </c>
      <c r="K13" s="221">
        <v>500000</v>
      </c>
      <c r="L13" s="216"/>
      <c r="M13" s="215"/>
      <c r="N13" s="215"/>
      <c r="O13" s="220">
        <v>500000</v>
      </c>
      <c r="P13" s="92">
        <f t="shared" si="0"/>
        <v>500000</v>
      </c>
    </row>
    <row r="14" spans="1:16" s="20" customFormat="1" ht="37.5" customHeight="1">
      <c r="A14" s="122" t="s">
        <v>48</v>
      </c>
      <c r="B14" s="69" t="s">
        <v>47</v>
      </c>
      <c r="C14" s="79"/>
      <c r="D14" s="166" t="s">
        <v>85</v>
      </c>
      <c r="E14" s="71">
        <v>32506760</v>
      </c>
      <c r="F14" s="71">
        <v>32506760</v>
      </c>
      <c r="G14" s="71">
        <v>669180</v>
      </c>
      <c r="H14" s="71"/>
      <c r="I14" s="71"/>
      <c r="J14" s="71">
        <v>7791000</v>
      </c>
      <c r="K14" s="71">
        <v>7791000</v>
      </c>
      <c r="L14" s="71"/>
      <c r="M14" s="71"/>
      <c r="N14" s="71"/>
      <c r="O14" s="71">
        <v>7791000</v>
      </c>
      <c r="P14" s="97">
        <f t="shared" si="0"/>
        <v>40297760</v>
      </c>
    </row>
    <row r="15" spans="1:16" s="20" customFormat="1" ht="36" customHeight="1">
      <c r="A15" s="122" t="s">
        <v>49</v>
      </c>
      <c r="B15" s="69" t="s">
        <v>47</v>
      </c>
      <c r="C15" s="79"/>
      <c r="D15" s="166" t="s">
        <v>86</v>
      </c>
      <c r="E15" s="71">
        <v>32506760</v>
      </c>
      <c r="F15" s="71">
        <v>32506760</v>
      </c>
      <c r="G15" s="71">
        <v>669180</v>
      </c>
      <c r="H15" s="71"/>
      <c r="I15" s="71"/>
      <c r="J15" s="71">
        <v>7791000</v>
      </c>
      <c r="K15" s="71">
        <v>7791000</v>
      </c>
      <c r="L15" s="71"/>
      <c r="M15" s="71"/>
      <c r="N15" s="71"/>
      <c r="O15" s="71">
        <v>7791000</v>
      </c>
      <c r="P15" s="97">
        <f t="shared" si="0"/>
        <v>40297760</v>
      </c>
    </row>
    <row r="16" spans="1:16" s="20" customFormat="1" ht="47.25">
      <c r="A16" s="130" t="s">
        <v>107</v>
      </c>
      <c r="B16" s="102">
        <v>2144</v>
      </c>
      <c r="C16" s="130" t="s">
        <v>66</v>
      </c>
      <c r="D16" s="101" t="s">
        <v>76</v>
      </c>
      <c r="E16" s="92">
        <v>2556600</v>
      </c>
      <c r="F16" s="92">
        <v>2556600</v>
      </c>
      <c r="G16" s="71"/>
      <c r="H16" s="71"/>
      <c r="I16" s="71"/>
      <c r="J16" s="71"/>
      <c r="K16" s="71"/>
      <c r="L16" s="71"/>
      <c r="M16" s="71"/>
      <c r="N16" s="71"/>
      <c r="O16" s="71"/>
      <c r="P16" s="92">
        <f t="shared" si="0"/>
        <v>2556600</v>
      </c>
    </row>
    <row r="17" spans="1:16" s="20" customFormat="1" ht="31.5">
      <c r="A17" s="130" t="s">
        <v>108</v>
      </c>
      <c r="B17" s="102">
        <v>2152</v>
      </c>
      <c r="C17" s="130" t="s">
        <v>66</v>
      </c>
      <c r="D17" s="101" t="s">
        <v>73</v>
      </c>
      <c r="E17" s="92">
        <v>446000</v>
      </c>
      <c r="F17" s="92">
        <v>446000</v>
      </c>
      <c r="G17" s="92"/>
      <c r="H17" s="71"/>
      <c r="I17" s="71"/>
      <c r="J17" s="92">
        <v>1190000</v>
      </c>
      <c r="K17" s="92">
        <v>1190000</v>
      </c>
      <c r="L17" s="92"/>
      <c r="M17" s="92"/>
      <c r="N17" s="92"/>
      <c r="O17" s="92">
        <v>1190000</v>
      </c>
      <c r="P17" s="92">
        <f t="shared" si="0"/>
        <v>1636000</v>
      </c>
    </row>
    <row r="18" spans="1:16" s="20" customFormat="1" ht="47.25">
      <c r="A18" s="191" t="s">
        <v>134</v>
      </c>
      <c r="B18" s="191" t="s">
        <v>135</v>
      </c>
      <c r="C18" s="222"/>
      <c r="D18" s="166" t="s">
        <v>136</v>
      </c>
      <c r="E18" s="97">
        <v>458211179</v>
      </c>
      <c r="F18" s="97">
        <v>458211179</v>
      </c>
      <c r="G18" s="97">
        <v>343771085</v>
      </c>
      <c r="H18" s="97">
        <v>20751188</v>
      </c>
      <c r="I18" s="97"/>
      <c r="J18" s="97">
        <v>13232556</v>
      </c>
      <c r="K18" s="97">
        <v>3070956</v>
      </c>
      <c r="L18" s="97">
        <v>10161600</v>
      </c>
      <c r="M18" s="97"/>
      <c r="N18" s="97"/>
      <c r="O18" s="97">
        <v>3070956</v>
      </c>
      <c r="P18" s="97">
        <f t="shared" si="0"/>
        <v>471443735</v>
      </c>
    </row>
    <row r="19" spans="1:16" s="20" customFormat="1" ht="47.25">
      <c r="A19" s="191" t="s">
        <v>137</v>
      </c>
      <c r="B19" s="191" t="s">
        <v>135</v>
      </c>
      <c r="C19" s="222"/>
      <c r="D19" s="166" t="s">
        <v>138</v>
      </c>
      <c r="E19" s="97">
        <v>458211179</v>
      </c>
      <c r="F19" s="97">
        <v>458211179</v>
      </c>
      <c r="G19" s="97">
        <v>343771085</v>
      </c>
      <c r="H19" s="97">
        <v>20751188</v>
      </c>
      <c r="I19" s="97"/>
      <c r="J19" s="97">
        <v>13232556</v>
      </c>
      <c r="K19" s="97">
        <v>3070956</v>
      </c>
      <c r="L19" s="97">
        <v>10161600</v>
      </c>
      <c r="M19" s="97"/>
      <c r="N19" s="97"/>
      <c r="O19" s="97">
        <v>3070956</v>
      </c>
      <c r="P19" s="97">
        <f t="shared" si="0"/>
        <v>471443735</v>
      </c>
    </row>
    <row r="20" spans="1:16" s="20" customFormat="1" ht="15.75">
      <c r="A20" s="124" t="s">
        <v>146</v>
      </c>
      <c r="B20" s="124" t="s">
        <v>147</v>
      </c>
      <c r="C20" s="124" t="s">
        <v>148</v>
      </c>
      <c r="D20" s="91" t="s">
        <v>149</v>
      </c>
      <c r="E20" s="92">
        <v>88385000</v>
      </c>
      <c r="F20" s="92">
        <v>88385000</v>
      </c>
      <c r="G20" s="92">
        <v>60000000</v>
      </c>
      <c r="H20" s="92">
        <v>5422000</v>
      </c>
      <c r="I20" s="71"/>
      <c r="J20" s="92">
        <v>9711000</v>
      </c>
      <c r="K20" s="92">
        <v>111000</v>
      </c>
      <c r="L20" s="92">
        <v>9600000</v>
      </c>
      <c r="M20" s="92"/>
      <c r="N20" s="92"/>
      <c r="O20" s="92">
        <v>111000</v>
      </c>
      <c r="P20" s="92">
        <f t="shared" si="0"/>
        <v>98096000</v>
      </c>
    </row>
    <row r="21" spans="1:16" s="20" customFormat="1" ht="78.75">
      <c r="A21" s="126" t="s">
        <v>139</v>
      </c>
      <c r="B21" s="124" t="s">
        <v>140</v>
      </c>
      <c r="C21" s="126" t="s">
        <v>173</v>
      </c>
      <c r="D21" s="91" t="s">
        <v>142</v>
      </c>
      <c r="E21" s="92">
        <v>355235079</v>
      </c>
      <c r="F21" s="92">
        <v>355235079</v>
      </c>
      <c r="G21" s="92">
        <v>269231885</v>
      </c>
      <c r="H21" s="92">
        <v>14741188</v>
      </c>
      <c r="I21" s="71"/>
      <c r="J21" s="92">
        <v>3521556</v>
      </c>
      <c r="K21" s="92">
        <v>2959956</v>
      </c>
      <c r="L21" s="92">
        <v>561600</v>
      </c>
      <c r="M21" s="92"/>
      <c r="N21" s="92"/>
      <c r="O21" s="92">
        <v>2959956</v>
      </c>
      <c r="P21" s="92">
        <f t="shared" si="0"/>
        <v>358756635</v>
      </c>
    </row>
    <row r="22" spans="1:16" s="20" customFormat="1" ht="98.25" customHeight="1">
      <c r="A22" s="126"/>
      <c r="B22" s="124"/>
      <c r="C22" s="126"/>
      <c r="D22" s="229" t="s">
        <v>174</v>
      </c>
      <c r="E22" s="119">
        <v>2075000</v>
      </c>
      <c r="F22" s="125">
        <v>2075000</v>
      </c>
      <c r="G22" s="125"/>
      <c r="H22" s="125"/>
      <c r="I22" s="125"/>
      <c r="J22" s="125">
        <v>1356800</v>
      </c>
      <c r="K22" s="125">
        <v>1356800</v>
      </c>
      <c r="L22" s="125"/>
      <c r="M22" s="125"/>
      <c r="N22" s="125"/>
      <c r="O22" s="125">
        <v>1356800</v>
      </c>
      <c r="P22" s="119">
        <v>3431800</v>
      </c>
    </row>
    <row r="23" spans="1:16" s="20" customFormat="1" ht="63">
      <c r="A23" s="191" t="s">
        <v>163</v>
      </c>
      <c r="B23" s="207" t="s">
        <v>164</v>
      </c>
      <c r="C23" s="222"/>
      <c r="D23" s="166" t="s">
        <v>165</v>
      </c>
      <c r="E23" s="97">
        <v>4028500</v>
      </c>
      <c r="F23" s="97">
        <v>4028500</v>
      </c>
      <c r="G23" s="97">
        <v>2737500</v>
      </c>
      <c r="H23" s="97">
        <v>157900</v>
      </c>
      <c r="I23" s="97"/>
      <c r="J23" s="97"/>
      <c r="K23" s="97"/>
      <c r="L23" s="97"/>
      <c r="M23" s="97"/>
      <c r="N23" s="97"/>
      <c r="O23" s="97"/>
      <c r="P23" s="97">
        <f t="shared" si="0"/>
        <v>4028500</v>
      </c>
    </row>
    <row r="24" spans="1:16" s="20" customFormat="1" ht="63">
      <c r="A24" s="191" t="s">
        <v>166</v>
      </c>
      <c r="B24" s="207" t="s">
        <v>164</v>
      </c>
      <c r="C24" s="222"/>
      <c r="D24" s="166" t="s">
        <v>167</v>
      </c>
      <c r="E24" s="97">
        <v>4028500</v>
      </c>
      <c r="F24" s="97">
        <v>4028500</v>
      </c>
      <c r="G24" s="97">
        <v>2737500</v>
      </c>
      <c r="H24" s="97">
        <v>157900</v>
      </c>
      <c r="I24" s="97"/>
      <c r="J24" s="97"/>
      <c r="K24" s="97"/>
      <c r="L24" s="97"/>
      <c r="M24" s="97"/>
      <c r="N24" s="97"/>
      <c r="O24" s="97"/>
      <c r="P24" s="97">
        <f>E24+J24</f>
        <v>4028500</v>
      </c>
    </row>
    <row r="25" spans="1:16" s="20" customFormat="1" ht="94.5">
      <c r="A25" s="230" t="s">
        <v>168</v>
      </c>
      <c r="B25" s="37">
        <v>3104</v>
      </c>
      <c r="C25" s="231">
        <v>1020</v>
      </c>
      <c r="D25" s="206" t="s">
        <v>169</v>
      </c>
      <c r="E25" s="92">
        <v>3609200</v>
      </c>
      <c r="F25" s="92">
        <v>3609200</v>
      </c>
      <c r="G25" s="92">
        <v>2737500</v>
      </c>
      <c r="H25" s="92">
        <v>157900</v>
      </c>
      <c r="I25" s="71"/>
      <c r="J25" s="92"/>
      <c r="K25" s="92"/>
      <c r="L25" s="92"/>
      <c r="M25" s="92"/>
      <c r="N25" s="92"/>
      <c r="O25" s="92"/>
      <c r="P25" s="92">
        <f t="shared" si="0"/>
        <v>3609200</v>
      </c>
    </row>
    <row r="26" spans="1:16" s="20" customFormat="1" ht="63">
      <c r="A26" s="121" t="s">
        <v>45</v>
      </c>
      <c r="B26" s="76">
        <v>10</v>
      </c>
      <c r="C26" s="81"/>
      <c r="D26" s="167" t="s">
        <v>87</v>
      </c>
      <c r="E26" s="97">
        <v>33978200</v>
      </c>
      <c r="F26" s="97">
        <v>33978200</v>
      </c>
      <c r="G26" s="97">
        <v>24501500</v>
      </c>
      <c r="H26" s="97">
        <v>2610000</v>
      </c>
      <c r="I26" s="97"/>
      <c r="J26" s="97">
        <v>970000</v>
      </c>
      <c r="K26" s="97">
        <v>70000</v>
      </c>
      <c r="L26" s="97">
        <v>900000</v>
      </c>
      <c r="M26" s="97">
        <v>600000</v>
      </c>
      <c r="N26" s="97">
        <v>60000</v>
      </c>
      <c r="O26" s="97">
        <v>70000</v>
      </c>
      <c r="P26" s="97">
        <f t="shared" si="0"/>
        <v>34948200</v>
      </c>
    </row>
    <row r="27" spans="1:16" s="20" customFormat="1" ht="63">
      <c r="A27" s="121" t="s">
        <v>46</v>
      </c>
      <c r="B27" s="76">
        <v>10</v>
      </c>
      <c r="C27" s="81"/>
      <c r="D27" s="167" t="s">
        <v>88</v>
      </c>
      <c r="E27" s="97">
        <v>33978200</v>
      </c>
      <c r="F27" s="97">
        <v>33978200</v>
      </c>
      <c r="G27" s="97">
        <v>24501500</v>
      </c>
      <c r="H27" s="97">
        <v>2610000</v>
      </c>
      <c r="I27" s="97"/>
      <c r="J27" s="97">
        <v>970000</v>
      </c>
      <c r="K27" s="97">
        <v>70000</v>
      </c>
      <c r="L27" s="97">
        <v>900000</v>
      </c>
      <c r="M27" s="97">
        <v>600000</v>
      </c>
      <c r="N27" s="97">
        <v>60000</v>
      </c>
      <c r="O27" s="97">
        <v>70000</v>
      </c>
      <c r="P27" s="97">
        <f t="shared" si="0"/>
        <v>34948200</v>
      </c>
    </row>
    <row r="28" spans="1:16" s="20" customFormat="1" ht="15.75">
      <c r="A28" s="130" t="s">
        <v>184</v>
      </c>
      <c r="B28" s="102">
        <v>4030</v>
      </c>
      <c r="C28" s="130" t="s">
        <v>185</v>
      </c>
      <c r="D28" s="228" t="s">
        <v>186</v>
      </c>
      <c r="E28" s="92">
        <v>5286900</v>
      </c>
      <c r="F28" s="92">
        <v>5286900</v>
      </c>
      <c r="G28" s="92">
        <v>3799200</v>
      </c>
      <c r="H28" s="92">
        <v>387800</v>
      </c>
      <c r="I28" s="97"/>
      <c r="J28" s="92">
        <v>10000</v>
      </c>
      <c r="K28" s="92">
        <v>10000</v>
      </c>
      <c r="L28" s="92"/>
      <c r="M28" s="92"/>
      <c r="N28" s="92"/>
      <c r="O28" s="92">
        <v>10000</v>
      </c>
      <c r="P28" s="92">
        <f t="shared" si="0"/>
        <v>5296900</v>
      </c>
    </row>
    <row r="29" spans="1:16" s="20" customFormat="1" ht="63">
      <c r="A29" s="130" t="s">
        <v>117</v>
      </c>
      <c r="B29" s="102">
        <v>4060</v>
      </c>
      <c r="C29" s="80" t="s">
        <v>118</v>
      </c>
      <c r="D29" s="206" t="s">
        <v>119</v>
      </c>
      <c r="E29" s="92">
        <v>8756800</v>
      </c>
      <c r="F29" s="92">
        <v>8756800</v>
      </c>
      <c r="G29" s="92">
        <v>5475600</v>
      </c>
      <c r="H29" s="92">
        <v>1621300</v>
      </c>
      <c r="I29" s="92"/>
      <c r="J29" s="92"/>
      <c r="K29" s="92"/>
      <c r="L29" s="92"/>
      <c r="M29" s="92"/>
      <c r="N29" s="92"/>
      <c r="O29" s="92"/>
      <c r="P29" s="92">
        <f t="shared" si="0"/>
        <v>8756800</v>
      </c>
    </row>
    <row r="30" spans="1:16" s="20" customFormat="1" ht="47.25">
      <c r="A30" s="121" t="s">
        <v>150</v>
      </c>
      <c r="B30" s="191" t="s">
        <v>151</v>
      </c>
      <c r="C30" s="227"/>
      <c r="D30" s="166" t="s">
        <v>152</v>
      </c>
      <c r="E30" s="97">
        <v>222700</v>
      </c>
      <c r="F30" s="97">
        <v>122700</v>
      </c>
      <c r="G30" s="97"/>
      <c r="H30" s="97"/>
      <c r="I30" s="97"/>
      <c r="J30" s="97">
        <v>690000</v>
      </c>
      <c r="K30" s="97">
        <v>270000</v>
      </c>
      <c r="L30" s="97">
        <v>420000</v>
      </c>
      <c r="M30" s="97"/>
      <c r="N30" s="97"/>
      <c r="O30" s="235">
        <v>270000</v>
      </c>
      <c r="P30" s="97">
        <f t="shared" si="0"/>
        <v>912700</v>
      </c>
    </row>
    <row r="31" spans="1:16" s="20" customFormat="1" ht="47.25">
      <c r="A31" s="121" t="s">
        <v>153</v>
      </c>
      <c r="B31" s="191" t="s">
        <v>151</v>
      </c>
      <c r="C31" s="227"/>
      <c r="D31" s="166" t="s">
        <v>154</v>
      </c>
      <c r="E31" s="97">
        <v>222700</v>
      </c>
      <c r="F31" s="97">
        <v>122700</v>
      </c>
      <c r="G31" s="97"/>
      <c r="H31" s="97"/>
      <c r="I31" s="97"/>
      <c r="J31" s="97">
        <v>690000</v>
      </c>
      <c r="K31" s="97">
        <v>270000</v>
      </c>
      <c r="L31" s="97">
        <v>420000</v>
      </c>
      <c r="M31" s="97"/>
      <c r="N31" s="97"/>
      <c r="O31" s="235">
        <v>270000</v>
      </c>
      <c r="P31" s="97">
        <f>E31+J31</f>
        <v>912700</v>
      </c>
    </row>
    <row r="32" spans="1:16" s="20" customFormat="1" ht="89.25">
      <c r="A32" s="190" t="s">
        <v>170</v>
      </c>
      <c r="B32" s="37">
        <v>9730</v>
      </c>
      <c r="C32" s="232" t="s">
        <v>157</v>
      </c>
      <c r="D32" s="233" t="s">
        <v>171</v>
      </c>
      <c r="E32" s="92">
        <v>25000</v>
      </c>
      <c r="F32" s="92">
        <v>25000</v>
      </c>
      <c r="G32" s="92"/>
      <c r="H32" s="92"/>
      <c r="I32" s="92"/>
      <c r="J32" s="92"/>
      <c r="K32" s="92"/>
      <c r="L32" s="92"/>
      <c r="M32" s="92"/>
      <c r="N32" s="92"/>
      <c r="O32" s="234"/>
      <c r="P32" s="92">
        <f t="shared" si="0"/>
        <v>25000</v>
      </c>
    </row>
    <row r="33" spans="1:16" s="20" customFormat="1" ht="31.5">
      <c r="A33" s="124" t="s">
        <v>155</v>
      </c>
      <c r="B33" s="124" t="s">
        <v>156</v>
      </c>
      <c r="C33" s="124" t="s">
        <v>157</v>
      </c>
      <c r="D33" s="91" t="s">
        <v>158</v>
      </c>
      <c r="E33" s="92">
        <v>18900</v>
      </c>
      <c r="F33" s="92">
        <v>18900</v>
      </c>
      <c r="G33" s="92"/>
      <c r="H33" s="92"/>
      <c r="I33" s="92"/>
      <c r="J33" s="92">
        <v>690000</v>
      </c>
      <c r="K33" s="92">
        <v>270000</v>
      </c>
      <c r="L33" s="92">
        <v>420000</v>
      </c>
      <c r="M33" s="92"/>
      <c r="N33" s="92"/>
      <c r="O33" s="234">
        <v>270000</v>
      </c>
      <c r="P33" s="92">
        <f t="shared" si="0"/>
        <v>708900</v>
      </c>
    </row>
    <row r="34" spans="1:16" s="20" customFormat="1" ht="15.75">
      <c r="A34" s="35"/>
      <c r="B34" s="36"/>
      <c r="C34" s="82"/>
      <c r="D34" s="68" t="s">
        <v>33</v>
      </c>
      <c r="E34" s="71">
        <v>534162239</v>
      </c>
      <c r="F34" s="71">
        <v>534062239</v>
      </c>
      <c r="G34" s="71">
        <v>374939265</v>
      </c>
      <c r="H34" s="71">
        <v>24134088</v>
      </c>
      <c r="I34" s="71"/>
      <c r="J34" s="71">
        <v>24195556</v>
      </c>
      <c r="K34" s="71">
        <v>12156956</v>
      </c>
      <c r="L34" s="71">
        <v>12038600</v>
      </c>
      <c r="M34" s="71">
        <v>600000</v>
      </c>
      <c r="N34" s="71">
        <v>60000</v>
      </c>
      <c r="O34" s="160">
        <v>12156956</v>
      </c>
      <c r="P34" s="97">
        <f t="shared" si="0"/>
        <v>558357795</v>
      </c>
    </row>
    <row r="35" spans="1:16" s="20" customFormat="1" ht="15.75">
      <c r="A35" s="30"/>
      <c r="B35" s="22"/>
      <c r="C35" s="27"/>
      <c r="D35" s="89"/>
      <c r="E35" s="62"/>
      <c r="F35" s="19"/>
      <c r="G35" s="19"/>
      <c r="H35" s="19"/>
      <c r="I35" s="19"/>
      <c r="J35" s="62"/>
      <c r="K35" s="62"/>
      <c r="L35" s="19"/>
      <c r="M35" s="19"/>
      <c r="N35" s="19"/>
      <c r="O35" s="19"/>
      <c r="P35" s="159"/>
    </row>
    <row r="36" spans="1:16" s="20" customFormat="1" ht="12.75">
      <c r="A36" s="30"/>
      <c r="B36" s="22"/>
      <c r="C36" s="27"/>
      <c r="D36" s="90"/>
      <c r="E36" s="62"/>
      <c r="F36" s="19"/>
      <c r="G36" s="19"/>
      <c r="H36" s="19"/>
      <c r="I36" s="19"/>
      <c r="J36" s="62"/>
      <c r="K36" s="62"/>
      <c r="L36" s="19"/>
      <c r="M36" s="19"/>
      <c r="N36" s="19"/>
      <c r="O36" s="19"/>
      <c r="P36" s="19"/>
    </row>
    <row r="37" spans="1:16" s="20" customFormat="1" ht="12.75">
      <c r="A37" s="30"/>
      <c r="B37" s="22"/>
      <c r="C37" s="27"/>
      <c r="D37" s="90"/>
      <c r="E37" s="62"/>
      <c r="F37" s="19"/>
      <c r="G37" s="19"/>
      <c r="H37" s="19"/>
      <c r="I37" s="19"/>
      <c r="J37" s="62"/>
      <c r="K37" s="62"/>
      <c r="L37" s="19"/>
      <c r="M37" s="19"/>
      <c r="N37" s="19"/>
      <c r="O37" s="19"/>
      <c r="P37" s="19"/>
    </row>
    <row r="38" spans="1:16" s="20" customFormat="1" ht="18.75">
      <c r="A38" s="30"/>
      <c r="B38" s="65"/>
      <c r="C38" s="83"/>
      <c r="D38" s="86" t="s">
        <v>27</v>
      </c>
      <c r="E38" s="74"/>
      <c r="F38" s="75"/>
      <c r="G38" s="75"/>
      <c r="H38" s="75"/>
      <c r="I38" s="75"/>
      <c r="J38" s="273" t="s">
        <v>28</v>
      </c>
      <c r="K38" s="273"/>
      <c r="L38" s="273"/>
      <c r="M38" s="19"/>
      <c r="N38" s="19"/>
      <c r="O38" s="19"/>
      <c r="P38" s="19"/>
    </row>
  </sheetData>
  <sheetProtection/>
  <mergeCells count="23">
    <mergeCell ref="J8:J10"/>
    <mergeCell ref="M8:N8"/>
    <mergeCell ref="L8:L10"/>
    <mergeCell ref="N1:P2"/>
    <mergeCell ref="J38:L38"/>
    <mergeCell ref="M9:M10"/>
    <mergeCell ref="J7:O7"/>
    <mergeCell ref="I8:I10"/>
    <mergeCell ref="A3:P3"/>
    <mergeCell ref="H9:H10"/>
    <mergeCell ref="K8:K10"/>
    <mergeCell ref="E7:I7"/>
    <mergeCell ref="A7:A10"/>
    <mergeCell ref="N9:N10"/>
    <mergeCell ref="O8:O10"/>
    <mergeCell ref="P7:P10"/>
    <mergeCell ref="C7:C10"/>
    <mergeCell ref="D7:D10"/>
    <mergeCell ref="E8:E10"/>
    <mergeCell ref="F8:F10"/>
    <mergeCell ref="G9:G10"/>
    <mergeCell ref="B7:B10"/>
    <mergeCell ref="G8:H8"/>
  </mergeCells>
  <printOptions horizontalCentered="1"/>
  <pageMargins left="0.2" right="0.2" top="0.7874015748031497" bottom="0.5905511811023623" header="0.5118110236220472" footer="0.31496062992125984"/>
  <pageSetup fitToHeight="0" horizontalDpi="300" verticalDpi="300" orientation="landscape" paperSize="9" scale="6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="75" zoomScaleNormal="75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4" sqref="H14"/>
    </sheetView>
  </sheetViews>
  <sheetFormatPr defaultColWidth="9.16015625" defaultRowHeight="12.75"/>
  <cols>
    <col min="1" max="1" width="11.83203125" style="14" customWidth="1"/>
    <col min="2" max="2" width="7.33203125" style="14" customWidth="1"/>
    <col min="3" max="3" width="8.16015625" style="14" customWidth="1"/>
    <col min="4" max="4" width="39.33203125" style="84" customWidth="1"/>
    <col min="5" max="5" width="47.83203125" style="84" customWidth="1"/>
    <col min="6" max="6" width="18" style="84" customWidth="1"/>
    <col min="7" max="7" width="16.16015625" style="84" customWidth="1"/>
    <col min="8" max="8" width="16.5" style="4" customWidth="1"/>
    <col min="9" max="9" width="13.5" style="4" customWidth="1"/>
    <col min="10" max="10" width="12.83203125" style="4" customWidth="1"/>
    <col min="11" max="16384" width="9.16015625" style="3" customWidth="1"/>
  </cols>
  <sheetData>
    <row r="1" spans="5:10" ht="63" customHeight="1">
      <c r="E1" s="162"/>
      <c r="F1" s="164"/>
      <c r="H1" s="313" t="s">
        <v>105</v>
      </c>
      <c r="I1" s="313"/>
      <c r="J1" s="313"/>
    </row>
    <row r="2" spans="5:10" ht="24" customHeight="1">
      <c r="E2" s="163"/>
      <c r="H2" s="314"/>
      <c r="I2" s="314"/>
      <c r="J2" s="314"/>
    </row>
    <row r="3" spans="1:10" ht="44.25" customHeight="1">
      <c r="A3" s="315" t="s">
        <v>93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7.25" customHeight="1">
      <c r="A4" s="177"/>
      <c r="B4" s="177"/>
      <c r="C4" s="177"/>
      <c r="D4" s="179" t="s">
        <v>101</v>
      </c>
      <c r="E4" s="177"/>
      <c r="F4" s="177"/>
      <c r="G4" s="177"/>
      <c r="H4" s="177"/>
      <c r="I4" s="177"/>
      <c r="J4" s="177"/>
    </row>
    <row r="5" spans="1:10" ht="12.75" customHeight="1">
      <c r="A5" s="177"/>
      <c r="B5" s="177"/>
      <c r="C5" s="177"/>
      <c r="D5" s="142" t="s">
        <v>102</v>
      </c>
      <c r="E5" s="177"/>
      <c r="F5" s="177"/>
      <c r="G5" s="177"/>
      <c r="H5" s="177"/>
      <c r="I5" s="177"/>
      <c r="J5" s="177"/>
    </row>
    <row r="6" spans="1:10" ht="18.75">
      <c r="A6" s="153"/>
      <c r="B6" s="154"/>
      <c r="C6" s="154"/>
      <c r="D6" s="85"/>
      <c r="E6" s="85"/>
      <c r="F6" s="85"/>
      <c r="G6" s="85"/>
      <c r="H6" s="16"/>
      <c r="I6" s="17"/>
      <c r="J6" s="161" t="s">
        <v>24</v>
      </c>
    </row>
    <row r="7" spans="1:10" ht="12.75">
      <c r="A7" s="309" t="s">
        <v>30</v>
      </c>
      <c r="B7" s="252" t="s">
        <v>31</v>
      </c>
      <c r="C7" s="309" t="s">
        <v>29</v>
      </c>
      <c r="D7" s="309" t="s">
        <v>32</v>
      </c>
      <c r="E7" s="318" t="s">
        <v>82</v>
      </c>
      <c r="F7" s="309" t="s">
        <v>81</v>
      </c>
      <c r="G7" s="309" t="s">
        <v>75</v>
      </c>
      <c r="H7" s="309" t="s">
        <v>11</v>
      </c>
      <c r="I7" s="316" t="s">
        <v>12</v>
      </c>
      <c r="J7" s="317"/>
    </row>
    <row r="8" spans="1:10" ht="121.5" customHeight="1">
      <c r="A8" s="310"/>
      <c r="B8" s="310"/>
      <c r="C8" s="310"/>
      <c r="D8" s="311"/>
      <c r="E8" s="311"/>
      <c r="F8" s="310"/>
      <c r="G8" s="310"/>
      <c r="H8" s="310"/>
      <c r="I8" s="64" t="s">
        <v>80</v>
      </c>
      <c r="J8" s="64" t="s">
        <v>74</v>
      </c>
    </row>
    <row r="9" spans="1:10" ht="38.25" customHeight="1">
      <c r="A9" s="191" t="s">
        <v>121</v>
      </c>
      <c r="B9" s="207" t="s">
        <v>122</v>
      </c>
      <c r="C9" s="208"/>
      <c r="D9" s="166" t="s">
        <v>123</v>
      </c>
      <c r="E9" s="201"/>
      <c r="F9" s="200"/>
      <c r="G9" s="212">
        <v>500000</v>
      </c>
      <c r="H9" s="213"/>
      <c r="I9" s="214">
        <v>500000</v>
      </c>
      <c r="J9" s="214">
        <v>500000</v>
      </c>
    </row>
    <row r="10" spans="1:10" ht="38.25" customHeight="1">
      <c r="A10" s="191" t="s">
        <v>124</v>
      </c>
      <c r="B10" s="207" t="s">
        <v>122</v>
      </c>
      <c r="C10" s="208"/>
      <c r="D10" s="166" t="s">
        <v>125</v>
      </c>
      <c r="E10" s="201"/>
      <c r="F10" s="200"/>
      <c r="G10" s="212">
        <v>500000</v>
      </c>
      <c r="H10" s="213"/>
      <c r="I10" s="214">
        <v>500000</v>
      </c>
      <c r="J10" s="214">
        <v>500000</v>
      </c>
    </row>
    <row r="11" spans="1:10" ht="51.75" customHeight="1">
      <c r="A11" s="126" t="s">
        <v>129</v>
      </c>
      <c r="B11" s="124" t="s">
        <v>126</v>
      </c>
      <c r="C11" s="126" t="s">
        <v>127</v>
      </c>
      <c r="D11" s="91" t="s">
        <v>128</v>
      </c>
      <c r="E11" s="201"/>
      <c r="F11" s="200"/>
      <c r="G11" s="211">
        <v>500000</v>
      </c>
      <c r="H11" s="209"/>
      <c r="I11" s="210">
        <v>500000</v>
      </c>
      <c r="J11" s="210">
        <v>500000</v>
      </c>
    </row>
    <row r="12" spans="1:10" ht="31.5">
      <c r="A12" s="69" t="s">
        <v>48</v>
      </c>
      <c r="B12" s="69" t="s">
        <v>47</v>
      </c>
      <c r="C12" s="66"/>
      <c r="D12" s="67" t="s">
        <v>25</v>
      </c>
      <c r="E12" s="77"/>
      <c r="F12" s="77"/>
      <c r="G12" s="158">
        <v>1419200</v>
      </c>
      <c r="H12" s="158">
        <v>1419200</v>
      </c>
      <c r="I12" s="158"/>
      <c r="J12" s="158"/>
    </row>
    <row r="13" spans="1:10" ht="31.5">
      <c r="A13" s="98" t="s">
        <v>49</v>
      </c>
      <c r="B13" s="98" t="s">
        <v>47</v>
      </c>
      <c r="C13" s="99"/>
      <c r="D13" s="100" t="s">
        <v>19</v>
      </c>
      <c r="E13" s="77"/>
      <c r="F13" s="77"/>
      <c r="G13" s="156">
        <v>1419200</v>
      </c>
      <c r="H13" s="156">
        <v>1419200</v>
      </c>
      <c r="I13" s="156"/>
      <c r="J13" s="156"/>
    </row>
    <row r="14" spans="1:10" ht="63">
      <c r="A14" s="130" t="s">
        <v>107</v>
      </c>
      <c r="B14" s="102">
        <v>2144</v>
      </c>
      <c r="C14" s="130" t="s">
        <v>66</v>
      </c>
      <c r="D14" s="101" t="s">
        <v>76</v>
      </c>
      <c r="E14" s="150" t="s">
        <v>94</v>
      </c>
      <c r="F14" s="168" t="s">
        <v>106</v>
      </c>
      <c r="G14" s="155">
        <v>1404200</v>
      </c>
      <c r="H14" s="155">
        <v>1404200</v>
      </c>
      <c r="I14" s="70"/>
      <c r="J14" s="70"/>
    </row>
    <row r="15" spans="1:10" ht="94.5">
      <c r="A15" s="130" t="s">
        <v>108</v>
      </c>
      <c r="B15" s="102">
        <v>2152</v>
      </c>
      <c r="C15" s="130" t="s">
        <v>66</v>
      </c>
      <c r="D15" s="101" t="s">
        <v>73</v>
      </c>
      <c r="E15" s="150" t="s">
        <v>175</v>
      </c>
      <c r="F15" s="236" t="s">
        <v>176</v>
      </c>
      <c r="G15" s="237">
        <v>15000</v>
      </c>
      <c r="H15" s="237">
        <v>15000</v>
      </c>
      <c r="I15" s="238"/>
      <c r="J15" s="238"/>
    </row>
    <row r="16" spans="1:10" ht="15.75">
      <c r="A16" s="202"/>
      <c r="B16" s="203"/>
      <c r="C16" s="204"/>
      <c r="D16" s="205"/>
      <c r="E16" s="104"/>
      <c r="F16" s="104"/>
      <c r="G16" s="157">
        <f>G9+G12</f>
        <v>1919200</v>
      </c>
      <c r="H16" s="157">
        <f>H9+H12</f>
        <v>1419200</v>
      </c>
      <c r="I16" s="157">
        <f>I9+I12</f>
        <v>500000</v>
      </c>
      <c r="J16" s="157">
        <f>J9+J12</f>
        <v>500000</v>
      </c>
    </row>
    <row r="17" spans="8:10" ht="12.75">
      <c r="H17" s="63"/>
      <c r="I17" s="63"/>
      <c r="J17" s="63"/>
    </row>
    <row r="19" spans="4:10" ht="18.75">
      <c r="D19" s="86" t="s">
        <v>27</v>
      </c>
      <c r="E19" s="86"/>
      <c r="F19" s="86"/>
      <c r="G19" s="86"/>
      <c r="H19" s="65"/>
      <c r="I19" s="312" t="s">
        <v>28</v>
      </c>
      <c r="J19" s="312"/>
    </row>
  </sheetData>
  <sheetProtection/>
  <mergeCells count="12">
    <mergeCell ref="H1:J2"/>
    <mergeCell ref="A3:J3"/>
    <mergeCell ref="A7:A8"/>
    <mergeCell ref="I7:J7"/>
    <mergeCell ref="E7:E8"/>
    <mergeCell ref="B7:B8"/>
    <mergeCell ref="C7:C8"/>
    <mergeCell ref="D7:D8"/>
    <mergeCell ref="I19:J19"/>
    <mergeCell ref="G7:G8"/>
    <mergeCell ref="H7:H8"/>
    <mergeCell ref="F7:F8"/>
  </mergeCells>
  <printOptions/>
  <pageMargins left="0.44" right="0.29" top="0.35433070866141736" bottom="0.6299212598425197" header="0.35433070866141736" footer="0.35433070866141736"/>
  <pageSetup fitToHeight="32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RePack by SPecialiST</cp:lastModifiedBy>
  <cp:lastPrinted>2020-05-14T05:50:30Z</cp:lastPrinted>
  <dcterms:created xsi:type="dcterms:W3CDTF">2014-01-17T10:52:16Z</dcterms:created>
  <dcterms:modified xsi:type="dcterms:W3CDTF">2020-05-14T07:09:07Z</dcterms:modified>
  <cp:category/>
  <cp:version/>
  <cp:contentType/>
  <cp:contentStatus/>
</cp:coreProperties>
</file>